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9\Конкурс\02. Февраль\FTTB, КТВ РБ в 2019-2021 гг. в РБ – этап 3\Закупочная\Техническое задание\"/>
    </mc:Choice>
  </mc:AlternateContent>
  <bookViews>
    <workbookView xWindow="0" yWindow="0" windowWidth="23040" windowHeight="9600"/>
  </bookViews>
  <sheets>
    <sheet name="FTTB-3 этап" sheetId="4" r:id="rId1"/>
    <sheet name="Лист1" sheetId="5" state="hidden" r:id="rId2"/>
  </sheets>
  <definedNames>
    <definedName name="_xlnm.Print_Area" localSheetId="0">'FTTB-3 этап'!$A$3:$H$144</definedName>
  </definedNames>
  <calcPr calcId="152511"/>
</workbook>
</file>

<file path=xl/calcChain.xml><?xml version="1.0" encoding="utf-8"?>
<calcChain xmlns="http://schemas.openxmlformats.org/spreadsheetml/2006/main">
  <c r="I109" i="4" l="1"/>
  <c r="I104" i="4"/>
  <c r="I59" i="4"/>
  <c r="I12" i="4"/>
  <c r="H102" i="4" l="1"/>
  <c r="G102" i="4"/>
  <c r="G66" i="4"/>
  <c r="H66" i="4"/>
  <c r="G140" i="4"/>
  <c r="H140" i="4"/>
  <c r="G127" i="4"/>
  <c r="H127" i="4"/>
  <c r="G79" i="4"/>
  <c r="H79" i="4"/>
  <c r="H78" i="4"/>
  <c r="G78" i="4"/>
  <c r="G85" i="4"/>
  <c r="G86" i="4"/>
  <c r="H86" i="4"/>
  <c r="H85" i="4"/>
  <c r="H57" i="4"/>
  <c r="H53" i="4"/>
  <c r="G51" i="4"/>
  <c r="F48" i="4"/>
  <c r="H46" i="4"/>
  <c r="H44" i="4"/>
  <c r="H42" i="4"/>
  <c r="G31" i="4"/>
  <c r="F29" i="4"/>
  <c r="F27" i="4"/>
  <c r="H22" i="4"/>
  <c r="H20" i="4"/>
  <c r="G18" i="4"/>
  <c r="F55" i="4"/>
  <c r="H51" i="4"/>
  <c r="H48" i="4"/>
  <c r="H31" i="4"/>
  <c r="H29" i="4"/>
  <c r="G27" i="4"/>
  <c r="H25" i="4"/>
  <c r="H18" i="4"/>
  <c r="G55" i="4"/>
  <c r="H27" i="4"/>
  <c r="H16" i="4"/>
  <c r="G57" i="4"/>
  <c r="H55" i="4"/>
  <c r="F51" i="4"/>
  <c r="F44" i="4"/>
  <c r="G42" i="4"/>
  <c r="F31" i="4"/>
  <c r="G20" i="4"/>
  <c r="G22" i="4"/>
  <c r="G46" i="4"/>
  <c r="F46" i="4"/>
  <c r="F22" i="4"/>
  <c r="F16" i="4"/>
  <c r="G48" i="4"/>
  <c r="F18" i="4"/>
  <c r="F53" i="4"/>
  <c r="F42" i="4"/>
  <c r="F25" i="4"/>
  <c r="G53" i="4"/>
  <c r="G16" i="4"/>
  <c r="G29" i="4"/>
  <c r="G44" i="4"/>
  <c r="F20" i="4"/>
  <c r="F57" i="4"/>
  <c r="G25" i="4"/>
  <c r="G37" i="4"/>
  <c r="H37" i="4"/>
  <c r="H91" i="4"/>
  <c r="G91" i="4"/>
  <c r="G92" i="4"/>
  <c r="H92" i="4"/>
  <c r="G133" i="4"/>
  <c r="H133" i="4"/>
  <c r="G99" i="4"/>
  <c r="H99" i="4"/>
  <c r="G101" i="4"/>
  <c r="G100" i="4"/>
  <c r="G98" i="4"/>
  <c r="G97" i="4"/>
  <c r="H101" i="4"/>
  <c r="H100" i="4"/>
  <c r="H98" i="4"/>
  <c r="H97" i="4"/>
  <c r="G50" i="4"/>
  <c r="H52" i="4"/>
  <c r="F54" i="4"/>
  <c r="G56" i="4"/>
  <c r="F45" i="4"/>
  <c r="G41" i="4"/>
  <c r="G47" i="4"/>
  <c r="H50" i="4"/>
  <c r="G54" i="4"/>
  <c r="H56" i="4"/>
  <c r="F47" i="4"/>
  <c r="H41" i="4"/>
  <c r="H47" i="4"/>
  <c r="F52" i="4"/>
  <c r="H54" i="4"/>
  <c r="F43" i="4"/>
  <c r="F41" i="4"/>
  <c r="G43" i="4"/>
  <c r="G45" i="4"/>
  <c r="F50" i="4"/>
  <c r="G52" i="4"/>
  <c r="F56" i="4"/>
  <c r="F30" i="4"/>
  <c r="H43" i="4"/>
  <c r="H45" i="4"/>
  <c r="G96" i="4"/>
  <c r="H96" i="4"/>
  <c r="G65" i="4"/>
  <c r="G84" i="4"/>
  <c r="H65" i="4"/>
  <c r="H84" i="4"/>
  <c r="H95" i="4"/>
  <c r="G95" i="4"/>
  <c r="H94" i="4"/>
  <c r="G94" i="4"/>
  <c r="G114" i="4"/>
  <c r="G141" i="4"/>
  <c r="G111" i="4"/>
  <c r="G138" i="4"/>
  <c r="G136" i="4"/>
  <c r="G132" i="4"/>
  <c r="G130" i="4"/>
  <c r="G128" i="4"/>
  <c r="G125" i="4"/>
  <c r="G123" i="4"/>
  <c r="G120" i="4"/>
  <c r="G118" i="4"/>
  <c r="G115" i="4"/>
  <c r="H111" i="4"/>
  <c r="G112" i="4"/>
  <c r="G139" i="4"/>
  <c r="G137" i="4"/>
  <c r="G135" i="4"/>
  <c r="G131" i="4"/>
  <c r="G129" i="4"/>
  <c r="G126" i="4"/>
  <c r="G124" i="4"/>
  <c r="G121" i="4"/>
  <c r="G119" i="4"/>
  <c r="G117" i="4"/>
  <c r="K27" i="5"/>
  <c r="K34" i="5"/>
  <c r="K24" i="5"/>
  <c r="K25" i="5"/>
  <c r="K26" i="5"/>
  <c r="K28" i="5"/>
  <c r="K36" i="5"/>
  <c r="I31" i="5"/>
  <c r="K32" i="5"/>
  <c r="L90" i="5"/>
  <c r="K29" i="5"/>
  <c r="K30" i="5"/>
  <c r="J19" i="5" l="1"/>
  <c r="H17" i="5"/>
  <c r="H19" i="5"/>
  <c r="F17" i="5"/>
  <c r="F18" i="5"/>
  <c r="F19" i="5"/>
  <c r="S15" i="5"/>
  <c r="S14" i="5"/>
  <c r="S11" i="5"/>
  <c r="Q15" i="5"/>
  <c r="Q14" i="5"/>
  <c r="Q11" i="5"/>
  <c r="L11" i="5"/>
  <c r="H12" i="5"/>
  <c r="H15" i="5"/>
  <c r="H14" i="5"/>
  <c r="J15" i="5"/>
  <c r="J14" i="5"/>
  <c r="J12" i="5"/>
  <c r="J11" i="5"/>
  <c r="J10" i="5"/>
  <c r="F15" i="5"/>
  <c r="F14" i="5"/>
  <c r="F11" i="5"/>
  <c r="I25" i="5"/>
  <c r="E25" i="5"/>
  <c r="G90" i="4" l="1"/>
  <c r="H90" i="4"/>
  <c r="H139" i="4" l="1"/>
  <c r="H141" i="4"/>
  <c r="H130" i="4"/>
  <c r="H131" i="4"/>
  <c r="H132" i="4"/>
  <c r="H135" i="4"/>
  <c r="H136" i="4"/>
  <c r="H137" i="4"/>
  <c r="H138" i="4"/>
  <c r="H126" i="4"/>
  <c r="H125" i="4"/>
  <c r="H123" i="4"/>
  <c r="H124" i="4"/>
  <c r="H121" i="4"/>
  <c r="H117" i="4"/>
  <c r="H118" i="4"/>
  <c r="H119" i="4"/>
  <c r="H120" i="4"/>
  <c r="H114" i="4"/>
  <c r="H115" i="4"/>
  <c r="H112" i="4"/>
  <c r="H129" i="4" l="1"/>
  <c r="H128" i="4" l="1"/>
  <c r="H107" i="4" l="1"/>
  <c r="G107" i="4"/>
  <c r="H106" i="4"/>
  <c r="G106" i="4"/>
  <c r="H93" i="4"/>
  <c r="G93" i="4"/>
  <c r="H89" i="4"/>
  <c r="G89" i="4"/>
  <c r="H88" i="4"/>
  <c r="G88" i="4"/>
  <c r="H83" i="4"/>
  <c r="G83" i="4"/>
  <c r="H82" i="4"/>
  <c r="G82" i="4"/>
  <c r="H81" i="4"/>
  <c r="G81" i="4"/>
  <c r="H80" i="4"/>
  <c r="G80" i="4"/>
  <c r="H75" i="4"/>
  <c r="G75" i="4"/>
  <c r="H74" i="4"/>
  <c r="G74" i="4"/>
  <c r="H73" i="4"/>
  <c r="G73" i="4"/>
  <c r="H72" i="4"/>
  <c r="G72" i="4"/>
  <c r="H71" i="4"/>
  <c r="G71" i="4"/>
  <c r="H70" i="4"/>
  <c r="G70" i="4"/>
  <c r="H69" i="4"/>
  <c r="G69" i="4"/>
  <c r="H68" i="4"/>
  <c r="G68" i="4"/>
  <c r="H64" i="4"/>
  <c r="G64" i="4"/>
  <c r="H63" i="4"/>
  <c r="G63" i="4"/>
  <c r="H62" i="4"/>
  <c r="G62" i="4"/>
  <c r="H61" i="4"/>
  <c r="G61" i="4"/>
  <c r="H38" i="4"/>
  <c r="G38" i="4"/>
  <c r="H36" i="4"/>
  <c r="G36" i="4"/>
  <c r="H35" i="4"/>
  <c r="G35" i="4"/>
  <c r="H34" i="4"/>
  <c r="G34" i="4"/>
  <c r="H30" i="4"/>
  <c r="G30" i="4"/>
  <c r="H28" i="4"/>
  <c r="G28" i="4"/>
  <c r="F28" i="4"/>
  <c r="H26" i="4"/>
  <c r="G26" i="4"/>
  <c r="F26" i="4"/>
  <c r="H24" i="4"/>
  <c r="G24" i="4"/>
  <c r="F24" i="4"/>
  <c r="H21" i="4"/>
  <c r="G21" i="4"/>
  <c r="F21" i="4"/>
  <c r="H19" i="4"/>
  <c r="G19" i="4"/>
  <c r="F19" i="4"/>
  <c r="H17" i="4"/>
  <c r="G17" i="4"/>
  <c r="F17" i="4"/>
  <c r="H15" i="4"/>
  <c r="G15" i="4"/>
  <c r="F15" i="4"/>
</calcChain>
</file>

<file path=xl/sharedStrings.xml><?xml version="1.0" encoding="utf-8"?>
<sst xmlns="http://schemas.openxmlformats.org/spreadsheetml/2006/main" count="474" uniqueCount="339">
  <si>
    <t>Наименование Работ</t>
  </si>
  <si>
    <t>Единица измерения</t>
  </si>
  <si>
    <t>Состав работ</t>
  </si>
  <si>
    <t>Стоимость строительства (с учетом ПИР) единицы измерения без НДС, руб.</t>
  </si>
  <si>
    <t>1 порт</t>
  </si>
  <si>
    <t>1 метр</t>
  </si>
  <si>
    <t>1 км трассы</t>
  </si>
  <si>
    <t>1 колодец</t>
  </si>
  <si>
    <t>1 комплект</t>
  </si>
  <si>
    <t>1 колодец в комплекте</t>
  </si>
  <si>
    <t>шт.</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</si>
  <si>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</si>
  <si>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</si>
  <si>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</si>
  <si>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</si>
  <si>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</si>
  <si>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</si>
  <si>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</si>
  <si>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</si>
  <si>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1 м</t>
  </si>
  <si>
    <t>1 шт.</t>
  </si>
  <si>
    <t xml:space="preserve">1 шкаф </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</si>
  <si>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</si>
  <si>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</si>
  <si>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ГНБ тремя и более трубами рассчитывать, добавляя на каждую последующую трубу разницу в стоимости переходов двумя и одной трубой.</t>
  </si>
  <si>
    <t>метр RG</t>
  </si>
  <si>
    <t>точка подключения</t>
  </si>
  <si>
    <t>Стоимость работ</t>
  </si>
  <si>
    <t>без учета оборудования (в том числе без учета стоимости абонентских розеток для FTTB+IP СПВ)</t>
  </si>
  <si>
    <t>с учетом оборудования (только для FTTB)</t>
  </si>
  <si>
    <t>Монтаж телекоммуникационного шкафа, стойки на станционной или линейной стороне</t>
  </si>
  <si>
    <t>Землеотвод под сооружение</t>
  </si>
  <si>
    <t>1 колодец в комплекте (нестандарт.)</t>
  </si>
  <si>
    <t>СМР (включая стоимость материалов), прочие, исполнительная документация по МР и РД</t>
  </si>
  <si>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</si>
  <si>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ввод понижающего коэффициента раздела</t>
  </si>
  <si>
    <t>базовые УКВ раздела</t>
  </si>
  <si>
    <t>1 щит</t>
  </si>
  <si>
    <t>где,</t>
  </si>
  <si>
    <t>1 узел</t>
  </si>
  <si>
    <t>1 коммутатор</t>
  </si>
  <si>
    <t>1 км трассы магистрали</t>
  </si>
  <si>
    <t>1 опт. волокно</t>
  </si>
  <si>
    <t>1 патчкорд</t>
  </si>
  <si>
    <t>кан-км</t>
  </si>
  <si>
    <t>м</t>
  </si>
  <si>
    <t>Монтаж телекоммуникационного  шкафа , телекоммуникационной стойки емкостью:</t>
  </si>
  <si>
    <t xml:space="preserve">Доумощнение ДРС в процессе строительства - прокладка и монтаж многопарного передаточного кабеля "витая пара" кат. 5е  </t>
  </si>
  <si>
    <t>Количество метров ВОК,превышающее 500 м на дом в кластере ШПД,определяется как разница между суммой длин всех ВОК на данной оптической магистрали  и произведением количества подключаемых домов на регламентированную длину в 500 м.</t>
  </si>
  <si>
    <t>Внимание! См. Примечание внизу таблицы</t>
  </si>
  <si>
    <t>ККС-5 ( все типы,конфигурации и разновидности)</t>
  </si>
  <si>
    <t>ККС-4 ( все типы,конфигурации и разновидности)</t>
  </si>
  <si>
    <t>ККС-3 ( все типы,конфигурации и разновидности)</t>
  </si>
  <si>
    <t>ККС-2 ( все типы,конфигурации и разновидности)</t>
  </si>
  <si>
    <t>100.6</t>
  </si>
  <si>
    <t xml:space="preserve"> 100.7</t>
  </si>
  <si>
    <t xml:space="preserve"> 100.9</t>
  </si>
  <si>
    <t xml:space="preserve"> 100.10</t>
  </si>
  <si>
    <t xml:space="preserve"> 101.6</t>
  </si>
  <si>
    <t>101.7</t>
  </si>
  <si>
    <t xml:space="preserve"> 101.9</t>
  </si>
  <si>
    <t xml:space="preserve"> 101.10</t>
  </si>
  <si>
    <t xml:space="preserve"> 102.1</t>
  </si>
  <si>
    <t xml:space="preserve"> 102.2</t>
  </si>
  <si>
    <t xml:space="preserve"> 102.3</t>
  </si>
  <si>
    <t>400.1</t>
  </si>
  <si>
    <t>400.2</t>
  </si>
  <si>
    <t>400.3</t>
  </si>
  <si>
    <t xml:space="preserve"> 402.1</t>
  </si>
  <si>
    <t>402.2</t>
  </si>
  <si>
    <t xml:space="preserve"> 402.3</t>
  </si>
  <si>
    <t>402.4</t>
  </si>
  <si>
    <t xml:space="preserve"> 402.5</t>
  </si>
  <si>
    <t xml:space="preserve"> 402.6</t>
  </si>
  <si>
    <t>402.7</t>
  </si>
  <si>
    <t>402.8</t>
  </si>
  <si>
    <t>418.1</t>
  </si>
  <si>
    <t>700.1</t>
  </si>
  <si>
    <t>700.2</t>
  </si>
  <si>
    <t xml:space="preserve"> 900.1</t>
  </si>
  <si>
    <t>900.2</t>
  </si>
  <si>
    <t>901.1</t>
  </si>
  <si>
    <t>903.2</t>
  </si>
  <si>
    <t xml:space="preserve"> 901.2</t>
  </si>
  <si>
    <t xml:space="preserve"> 902.1</t>
  </si>
  <si>
    <t>902.2</t>
  </si>
  <si>
    <t>902.3</t>
  </si>
  <si>
    <t>902.4</t>
  </si>
  <si>
    <t>902.5</t>
  </si>
  <si>
    <t>903.1</t>
  </si>
  <si>
    <t>коэфф.раздела</t>
  </si>
  <si>
    <t>в том числе ПИР**</t>
  </si>
  <si>
    <t>*** Стоимость переходов при реализации всех проектов  учтена в составе стоимости кабельной канализации ( в случае её строительства).Данные расценки применяются в  случае выполнения кабельных переходов ГНБ при прокладке кабеля в грунт в процессе реализации всех проектов или при строительстве отдельных переходов или вводов.</t>
  </si>
  <si>
    <t>ПИР;СМР (включая стоимость всех конструкций, комплектующих и  материалов), включая заделку отверстий и восстановление поверхностей и их отделки</t>
  </si>
  <si>
    <t>904.1</t>
  </si>
  <si>
    <t>905</t>
  </si>
  <si>
    <t>908.1</t>
  </si>
  <si>
    <t xml:space="preserve"> 909.1</t>
  </si>
  <si>
    <t>909.2</t>
  </si>
  <si>
    <t xml:space="preserve"> 909.3</t>
  </si>
  <si>
    <t>909.4</t>
  </si>
  <si>
    <t>Установка (монтаж) кронштейнов для муфт с декоративными футлярами, кожухами, коробами для размещения запасов кабелей, муфт и оконечных устройств на опорах,зданиях и конструкциях</t>
  </si>
  <si>
    <t xml:space="preserve">Раздел 9. Удельные расценки на виды работ для строительства ЛКСС для объектов связи                                                                                                                                                                                                                                                                                                                                  </t>
  </si>
  <si>
    <t xml:space="preserve">Раздел 1. Удельные расценки на виды работ для строительства FTTB </t>
  </si>
  <si>
    <t>Раздел 7.  Удельные расценки для строительства объектов КТВ на существующих сетях FTTB, FTTx</t>
  </si>
  <si>
    <t>ПИР;СМР и услуги (включая стоимость  всех материалов и конструкций,согласование размещения конструкций с владельцами опор), в т.ч. декоративное покрытие футляра (короба,кожуха),а именно: покраска, нанесение логотипа и рекламной информации Заказчика промышленным способом.</t>
  </si>
  <si>
    <t>Прокладка и монтаж кабельных каналов, коробов( в т.ч и металлических), гофротрубы  (полный комплекс работ)</t>
  </si>
  <si>
    <t>канализация</t>
  </si>
  <si>
    <t>грунт</t>
  </si>
  <si>
    <t>подвес 8</t>
  </si>
  <si>
    <t>подвес самонес</t>
  </si>
  <si>
    <t>негорючий</t>
  </si>
  <si>
    <t>коэфф.</t>
  </si>
  <si>
    <t>шкос</t>
  </si>
  <si>
    <t>ввести Ксн:</t>
  </si>
  <si>
    <t xml:space="preserve"> понижающий коэффициент раздела</t>
  </si>
  <si>
    <t>понижающий коэффициент раздела</t>
  </si>
  <si>
    <t>Установка колодца ККС -1 БИС* (полный комплекс работ) - *половина ККС-2 (3) на бетонном основании, люк из чугуна с нижней крышкой, шарнирной верхней крышкой и запорным устройством</t>
  </si>
  <si>
    <t>Порт FTTB - доумощнение FTTB</t>
  </si>
  <si>
    <t>ОСТИ ПАО "Башинформсвязь"</t>
  </si>
  <si>
    <r>
      <rPr>
        <sz val="10"/>
        <color rgb="FFFF0000"/>
        <rFont val="Consolas"/>
        <family val="3"/>
        <charset val="204"/>
      </rPr>
      <t>Стоимость воздушного ввода в здание отдельно не рассчитывается - учтена стоимостью прокладки кабеля.</t>
    </r>
    <r>
      <rPr>
        <sz val="10"/>
        <color theme="1" tint="4.9989318521683403E-2"/>
        <rFont val="Consolas"/>
        <family val="3"/>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</si>
  <si>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 *</t>
    </r>
    <r>
      <rPr>
        <sz val="10"/>
        <color theme="1" tint="4.9989318521683403E-2"/>
        <rFont val="Consolas"/>
        <family val="3"/>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</si>
  <si>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r>
      <t xml:space="preserve">В разделе 1 состав работ по прокладке ВОЛС </t>
    </r>
    <r>
      <rPr>
        <b/>
        <sz val="10"/>
        <color rgb="FFFF0000"/>
        <rFont val="Consolas"/>
        <family val="3"/>
        <charset val="204"/>
      </rPr>
      <t>до 500 м</t>
    </r>
    <r>
      <rPr>
        <sz val="10"/>
        <color theme="1"/>
        <rFont val="Consolas"/>
        <family val="3"/>
        <charset val="204"/>
      </rPr>
      <t xml:space="preserve"> ,включеного в  расценки </t>
    </r>
    <r>
      <rPr>
        <b/>
        <sz val="10"/>
        <color rgb="FFFF0000"/>
        <rFont val="Consolas"/>
        <family val="3"/>
        <charset val="204"/>
      </rPr>
      <t>с №№ 100.1 до 101.10</t>
    </r>
    <r>
      <rPr>
        <sz val="10"/>
        <color theme="1"/>
        <rFont val="Consolas"/>
        <family val="3"/>
        <charset val="204"/>
      </rPr>
      <t>, соответствует составу работ по прокладке ВОК</t>
    </r>
    <r>
      <rPr>
        <b/>
        <sz val="10"/>
        <color theme="1"/>
        <rFont val="Consolas"/>
        <family val="3"/>
        <charset val="204"/>
      </rPr>
      <t xml:space="preserve"> свыше 500 м</t>
    </r>
    <r>
      <rPr>
        <sz val="10"/>
        <color theme="1"/>
        <rFont val="Consolas"/>
        <family val="3"/>
        <charset val="204"/>
      </rPr>
      <t xml:space="preserve">.в расценке </t>
    </r>
    <r>
      <rPr>
        <b/>
        <sz val="10"/>
        <color rgb="FFFF0000"/>
        <rFont val="Consolas"/>
        <family val="3"/>
        <charset val="204"/>
      </rPr>
      <t xml:space="preserve">№ 103 </t>
    </r>
    <r>
      <rPr>
        <sz val="10"/>
        <color theme="1"/>
        <rFont val="Consolas"/>
        <family val="3"/>
        <charset val="204"/>
      </rPr>
      <t>и учтен стоимостью 1 порта или 1 д/х в соотвествущей позиции.</t>
    </r>
  </si>
  <si>
    <t>418.2</t>
  </si>
  <si>
    <r>
      <t xml:space="preserve">Указанный в настоящих расценках параметр </t>
    </r>
    <r>
      <rPr>
        <b/>
        <sz val="10"/>
        <color rgb="FFFF0000"/>
        <rFont val="Consolas"/>
        <family val="3"/>
        <charset val="204"/>
      </rPr>
      <t>"до"</t>
    </r>
    <r>
      <rPr>
        <sz val="10"/>
        <rFont val="Consolas"/>
        <family val="3"/>
        <charset val="204"/>
      </rPr>
      <t xml:space="preserve"> включает в себя этот размер / количество.Параметр </t>
    </r>
    <r>
      <rPr>
        <b/>
        <sz val="10"/>
        <color rgb="FFFF0000"/>
        <rFont val="Consolas"/>
        <family val="3"/>
        <charset val="204"/>
      </rPr>
      <t>"от"</t>
    </r>
    <r>
      <rPr>
        <b/>
        <sz val="10"/>
        <rFont val="Consolas"/>
        <family val="3"/>
        <charset val="204"/>
      </rPr>
      <t xml:space="preserve"> </t>
    </r>
    <r>
      <rPr>
        <sz val="10"/>
        <rFont val="Consolas"/>
        <family val="3"/>
        <charset val="204"/>
      </rPr>
      <t>не включает указанный размер/количество</t>
    </r>
  </si>
  <si>
    <r>
      <rPr>
        <sz val="10"/>
        <color theme="4" tint="-0.249977111117893"/>
        <rFont val="Consolas"/>
        <family val="3"/>
        <charset val="204"/>
      </rPr>
      <t>Lопр.</t>
    </r>
    <r>
      <rPr>
        <sz val="10"/>
        <color theme="1"/>
        <rFont val="Consolas"/>
        <family val="3"/>
        <charset val="204"/>
      </rPr>
      <t xml:space="preserve">- длина кабеля ВОК в метрах, превышающая параметр "до 500 м. в кластере ШПД" и не учтенная стоимостью удельной расценки за порт FTTB  ( по удельной расценке </t>
    </r>
    <r>
      <rPr>
        <sz val="10"/>
        <color rgb="FFFF0000"/>
        <rFont val="Consolas"/>
        <family val="3"/>
        <charset val="204"/>
      </rPr>
      <t>№ 103</t>
    </r>
    <r>
      <rPr>
        <sz val="10"/>
        <color theme="1"/>
        <rFont val="Consolas"/>
        <family val="3"/>
        <charset val="204"/>
      </rPr>
      <t>)</t>
    </r>
  </si>
  <si>
    <r>
      <rPr>
        <sz val="10"/>
        <color theme="4" tint="-0.249977111117893"/>
        <rFont val="Consolas"/>
        <family val="3"/>
        <charset val="204"/>
      </rPr>
      <t>Lk</t>
    </r>
    <r>
      <rPr>
        <sz val="10"/>
        <color theme="1"/>
        <rFont val="Consolas"/>
        <family val="3"/>
        <charset val="204"/>
      </rPr>
      <t>- длина кабеля на к-ый дом от распределительной муфты основного (опорного) ствола опт. магистрали до ТШ в доме, включая переходы между ТШ,в метрах</t>
    </r>
  </si>
  <si>
    <r>
      <rPr>
        <sz val="10"/>
        <color theme="4" tint="-0.249977111117893"/>
        <rFont val="Consolas"/>
        <family val="3"/>
        <charset val="204"/>
      </rPr>
      <t>Lосн.</t>
    </r>
    <r>
      <rPr>
        <sz val="10"/>
        <color theme="1"/>
        <rFont val="Consolas"/>
        <family val="3"/>
        <charset val="204"/>
      </rPr>
      <t>- длина основного (опорного) ствола опт. магистрали от точки подключения ( кросс УА, муфта сущ. ВОК и пр.) до разветвительной муфты в метрах</t>
    </r>
  </si>
  <si>
    <r>
      <rPr>
        <sz val="10"/>
        <color theme="4" tint="-0.249977111117893"/>
        <rFont val="Consolas"/>
        <family val="3"/>
        <charset val="204"/>
      </rPr>
      <t>n</t>
    </r>
    <r>
      <rPr>
        <sz val="10"/>
        <color theme="1"/>
        <rFont val="Consolas"/>
        <family val="3"/>
        <charset val="204"/>
      </rPr>
      <t>- количество домов, подключаемых с данной опт. магистрали</t>
    </r>
  </si>
  <si>
    <t xml:space="preserve">Монтаж розетки электрической 220 В, с заземляющим контактом (евростандарт)  </t>
  </si>
  <si>
    <t>426.1</t>
  </si>
  <si>
    <t>В случаях превышения смонтированной портовой ёмкости над количеством охватываемых домохозяйств в доме расчёт за выполненные работы производится по количеству домохозяйств.</t>
  </si>
  <si>
    <t>407.1</t>
  </si>
  <si>
    <t>401.1</t>
  </si>
  <si>
    <t>1м  кабеля питания</t>
  </si>
  <si>
    <t>1.1. Строительство сетей FTTB cтандартная застройка и новостройки</t>
  </si>
  <si>
    <r>
      <t xml:space="preserve">1.3.Строительство сетей FTTB </t>
    </r>
    <r>
      <rPr>
        <b/>
        <sz val="12"/>
        <color rgb="FFFF0000"/>
        <rFont val="Consolas"/>
        <family val="3"/>
        <charset val="204"/>
      </rPr>
      <t>1 GE</t>
    </r>
    <r>
      <rPr>
        <b/>
        <sz val="12"/>
        <color theme="1"/>
        <rFont val="Consolas"/>
        <family val="3"/>
        <charset val="204"/>
      </rPr>
      <t xml:space="preserve"> стандартная застройка и новостройки</t>
    </r>
  </si>
  <si>
    <t>Удельная стоимость Работ без учёта ВОК на магистральном участке, 
руб. без НДС</t>
  </si>
  <si>
    <r>
      <t xml:space="preserve">ПИР (включая предварительную рабочую документацию); СМР FTTB  строительство в новостройках (ДРС до подъездов и установкой КБ/КЯ/ЯР, включая разделение по крыльям: количество определяется из расчета 100 % проникновения, </t>
    </r>
    <r>
      <rPr>
        <sz val="9"/>
        <color rgb="FFFF0000"/>
        <rFont val="Consolas"/>
        <family val="3"/>
        <charset val="204"/>
      </rPr>
      <t>трубостойки (стояки) не строятся</t>
    </r>
    <r>
      <rPr>
        <sz val="9"/>
        <color theme="1"/>
        <rFont val="Consolas"/>
        <family val="3"/>
        <charset val="204"/>
      </rPr>
      <t>, ,оконечивание кабеля (МПК и ВОК) с обеих сторон,  нормативная длина  магистральных участков ВОЛС</t>
    </r>
    <r>
      <rPr>
        <sz val="9"/>
        <color rgb="FFFF0000"/>
        <rFont val="Consolas"/>
        <family val="3"/>
        <charset val="204"/>
      </rPr>
      <t xml:space="preserve"> </t>
    </r>
    <r>
      <rPr>
        <b/>
        <sz val="9"/>
        <color rgb="FFFF0000"/>
        <rFont val="Consolas"/>
        <family val="3"/>
        <charset val="204"/>
      </rPr>
      <t>в кластере ШПД  до 500 м на один дом</t>
    </r>
  </si>
  <si>
    <r>
      <t>ПИР (включая предварительную рабочую документацию); СМР с учетом стоимости материалов( в том числе и для внутриобъектовых работ), с учетом технологических, монтажных запасов кабеля, перепадов по трассе по вертикали и горизонтали, включая восстановление кабельной канализации, промывку/чистку каналов, откачку воды,</t>
    </r>
    <r>
      <rPr>
        <sz val="9"/>
        <color rgb="FF0070C0"/>
        <rFont val="Consolas"/>
        <family val="3"/>
        <charset val="204"/>
      </rPr>
      <t>освобождение трассы прокладки кабеля от снега/мусора для доступа к кабельным колодцам</t>
    </r>
    <r>
      <rPr>
        <sz val="9"/>
        <color theme="1" tint="4.9989318521683403E-2"/>
        <rFont val="Consolas"/>
        <family val="3"/>
        <charset val="204"/>
      </rPr>
      <t>; установку консолей в колодцах  (при необходимости), герметизация каналов;оснащение/дооснащение опор необходимой арматурой;установку и перемонтаж муфт со сваркой волокон (включая стоимость муфт); герметизацию каналов; защита кабеля в опасных местах (места перехода через дороги, пересечение с инженерными сетями и т. д.);</t>
    </r>
    <r>
      <rPr>
        <sz val="9"/>
        <color rgb="FF0070C0"/>
        <rFont val="Consolas"/>
        <family val="3"/>
        <charset val="204"/>
      </rPr>
      <t>подрезку крон деревьев</t>
    </r>
    <r>
      <rPr>
        <sz val="9"/>
        <color theme="1" tint="4.9989318521683403E-2"/>
        <rFont val="Consolas"/>
        <family val="3"/>
        <charset val="204"/>
      </rPr>
      <t xml:space="preserve">, бирки, сигнальные (опозновательные) ленты;внутриобъектовые работы, </t>
    </r>
    <r>
      <rPr>
        <sz val="9"/>
        <color rgb="FFFF0000"/>
        <rFont val="Consolas"/>
        <family val="3"/>
        <charset val="204"/>
      </rPr>
      <t>включая стоимость материалов и конструкций</t>
    </r>
    <r>
      <rPr>
        <sz val="9"/>
        <color theme="1" tint="4.9989318521683403E-2"/>
        <rFont val="Consolas"/>
        <family val="3"/>
        <charset val="204"/>
      </rPr>
      <t xml:space="preserve">: монтаж кабельростов, кабельных каналов,стоек, оптических кроссов , оконечивание кабеля с двух сторон;проведение всех  измерений ВОК, включая входной контроль кабеля;земельное дело, топосъемка (заказ и оплата) для строительства, согласования (при строительстве),топосъемка исполнительная;сдача в надзорные органы, оформление охранных зон линий связи; постановка на кадастровый учёт; оформление разрешительных и согласующих документов; </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 оформление комплекта исполнительной документации по МР и РД</t>
    </r>
  </si>
  <si>
    <r>
      <t xml:space="preserve">ПИР (включая предварительную рабочую документацию); СМР FTTB  строительство в новостройках (ДРС до подъездов и установкой КБ/КЯ/ЯР, включая разделение по крыльям: количество определяется из расчета 100 % проникновения, </t>
    </r>
    <r>
      <rPr>
        <sz val="9"/>
        <color rgb="FFFF0000"/>
        <rFont val="Consolas"/>
        <family val="3"/>
        <charset val="204"/>
      </rPr>
      <t>трубостойки (стояки) не строятся</t>
    </r>
    <r>
      <rPr>
        <sz val="9"/>
        <color theme="1" tint="4.9989318521683403E-2"/>
        <rFont val="Consolas"/>
        <family val="3"/>
        <charset val="204"/>
      </rPr>
      <t xml:space="preserve">, ,оконечивание кабеля (МПК и ВОК) с обеих сторон,  нормативная длина  магистральных участков </t>
    </r>
    <r>
      <rPr>
        <b/>
        <sz val="9"/>
        <color rgb="FFFF0000"/>
        <rFont val="Consolas"/>
        <family val="3"/>
        <charset val="204"/>
      </rPr>
      <t xml:space="preserve">ВОЛС в кластере ШПД  до 500 м </t>
    </r>
    <r>
      <rPr>
        <sz val="9"/>
        <color theme="1" tint="4.9989318521683403E-2"/>
        <rFont val="Consolas"/>
        <family val="3"/>
        <charset val="204"/>
      </rPr>
      <t>на один дом</t>
    </r>
  </si>
  <si>
    <t>1.2.Работы,независимые от % проникновения</t>
  </si>
  <si>
    <t>104.1</t>
  </si>
  <si>
    <t>104.2</t>
  </si>
  <si>
    <t>104.4</t>
  </si>
  <si>
    <t>104.5</t>
  </si>
  <si>
    <t>105.1</t>
  </si>
  <si>
    <t>105.2</t>
  </si>
  <si>
    <t>105.4</t>
  </si>
  <si>
    <t>105.5</t>
  </si>
  <si>
    <r>
      <t xml:space="preserve">№(код) </t>
    </r>
    <r>
      <rPr>
        <sz val="8"/>
        <color theme="1" tint="4.9989318521683403E-2"/>
        <rFont val="Consolas"/>
        <family val="3"/>
        <charset val="204"/>
      </rPr>
      <t>расценки</t>
    </r>
  </si>
  <si>
    <t>908.2</t>
  </si>
  <si>
    <r>
      <t xml:space="preserve">Примечание: в УР на прокладку кабелей с примечанием вида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r>
      <rPr>
        <sz val="10"/>
        <color theme="1"/>
        <rFont val="Consolas"/>
        <family val="3"/>
        <charset val="204"/>
      </rPr>
      <t xml:space="preserve">" данное условие применяется, если </t>
    </r>
    <r>
      <rPr>
        <b/>
        <sz val="10"/>
        <color theme="1"/>
        <rFont val="Consolas"/>
        <family val="3"/>
        <charset val="204"/>
      </rPr>
      <t xml:space="preserve"> только общая длина трассы кабеля </t>
    </r>
    <r>
      <rPr>
        <sz val="10"/>
        <color theme="1"/>
        <rFont val="Consolas"/>
        <family val="3"/>
        <charset val="204"/>
      </rPr>
      <t>на объекте имееет протяженность менее 100 м.Данное условие не применяется для отдельных фрагментов трассы или составных частей трассы из кабелей по разным УР.</t>
    </r>
  </si>
  <si>
    <r>
      <rPr>
        <b/>
        <sz val="9"/>
        <color rgb="FF000000"/>
        <rFont val="Consolas"/>
        <family val="3"/>
        <charset val="204"/>
      </rPr>
      <t>Организация кабельного ввода в здание</t>
    </r>
    <r>
      <rPr>
        <sz val="9"/>
        <color rgb="FF000000"/>
        <rFont val="Consolas"/>
        <family val="3"/>
        <charset val="204"/>
      </rPr>
      <t xml:space="preserve"> – (полный комплекс работ с учетом восстановления асфальтобетонных и плиточных покрытий и газонов, с учётом стоимости материалов,</t>
    </r>
    <r>
      <rPr>
        <sz val="9"/>
        <color rgb="FFFF0000"/>
        <rFont val="Consolas"/>
        <family val="3"/>
        <charset val="204"/>
      </rPr>
      <t xml:space="preserve"> без учета стоимости колодца и кабеля</t>
    </r>
    <r>
      <rPr>
        <sz val="9"/>
        <color theme="1" tint="4.9989318521683403E-2"/>
        <rFont val="Consolas"/>
        <family val="3"/>
        <charset val="204"/>
      </rPr>
      <t>)</t>
    </r>
  </si>
  <si>
    <r>
      <t xml:space="preserve">ПИР, СМР (полный комплекс работ, не ограничиваясь перечисленным,  </t>
    </r>
    <r>
      <rPr>
        <sz val="9"/>
        <color rgb="FFFF0000"/>
        <rFont val="Consolas"/>
        <family val="3"/>
        <charset val="204"/>
      </rPr>
      <t>с учётом стоимости материалов и конструкций</t>
    </r>
    <r>
      <rPr>
        <sz val="9"/>
        <color theme="1"/>
        <rFont val="Consolas"/>
        <family val="3"/>
        <charset val="204"/>
      </rPr>
      <t xml:space="preserve">): прокладка трубы а/ц или п/эт от ближайшей точки трассы кабельной канализации до фасада здания с пробивкой (сверлением) и заделкой отверстий в стене или фундаменте здания или выходом на фасад здания (ввод на стену здания), герметизация проложенного канала с двух сторон (в колодце и подвале);восстановление а/б и плиточных покрытий и газонов, восстановление отделки фасада и фундамента,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t>
    </r>
    <r>
      <rPr>
        <sz val="9"/>
        <color rgb="FF0070C0"/>
        <rFont val="Consolas"/>
        <family val="3"/>
        <charset val="204"/>
      </rPr>
      <t>Справки о выполнении ТУ от собственников инфраструктуры,</t>
    </r>
    <r>
      <rPr>
        <sz val="9"/>
        <color theme="1"/>
        <rFont val="Consolas"/>
        <family val="3"/>
        <charset val="204"/>
      </rPr>
      <t>оформление исполнительной документации по МР и РД</t>
    </r>
  </si>
  <si>
    <r>
      <t>Оформление разрешительных документов на землеотвод под сооружение, получение кадастрового паспорта ,справки о выполнении ТУ от собственников инфраструктуры.</t>
    </r>
    <r>
      <rPr>
        <sz val="9"/>
        <color rgb="FFFF0000"/>
        <rFont val="Consolas"/>
        <family val="3"/>
        <charset val="204"/>
      </rPr>
      <t>Без учета счета на оплату согласований.</t>
    </r>
  </si>
  <si>
    <r>
      <rPr>
        <b/>
        <sz val="9"/>
        <color rgb="FF000000"/>
        <rFont val="Consolas"/>
        <family val="3"/>
        <charset val="204"/>
      </rPr>
      <t>Стоимость перебивки (замены) колодца ККС</t>
    </r>
    <r>
      <rPr>
        <sz val="9"/>
        <color rgb="FF000000"/>
        <rFont val="Consolas"/>
        <family val="3"/>
        <charset val="204"/>
      </rPr>
      <t xml:space="preserve"> (полный комплекс работ),оснастка по факту имеющихся сетей, но не менее чем по по 2 кронштейна на продольной стене с консолью ККЧ-3 каждый.</t>
    </r>
  </si>
  <si>
    <r>
      <t xml:space="preserve">ПИР (включая предварительную рабочую документацию), СМР </t>
    </r>
    <r>
      <rPr>
        <sz val="9"/>
        <color rgb="FFFF0000"/>
        <rFont val="Consolas"/>
        <family val="3"/>
        <charset val="204"/>
      </rPr>
      <t>(включая все материалы)</t>
    </r>
    <r>
      <rPr>
        <sz val="9"/>
        <color theme="1"/>
        <rFont val="Consolas"/>
        <family val="3"/>
        <charset val="204"/>
      </rPr>
      <t xml:space="preserve">, </t>
    </r>
    <r>
      <rPr>
        <sz val="9"/>
        <color rgb="FF0070C0"/>
        <rFont val="Consolas"/>
        <family val="3"/>
        <charset val="204"/>
      </rPr>
      <t>гидроизоляция,восстановление зелёных зон, проезжей части и пешеходных дорожек,</t>
    </r>
    <r>
      <rPr>
        <sz val="9"/>
        <color theme="1"/>
        <rFont val="Consolas"/>
        <family val="3"/>
        <charset val="204"/>
      </rPr>
      <t xml:space="preserve">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rFont val="Consolas"/>
        <family val="3"/>
        <charset val="204"/>
      </rPr>
      <t>,исполнительной документации по МР и РД</t>
    </r>
  </si>
  <si>
    <r>
      <rPr>
        <b/>
        <sz val="9"/>
        <color rgb="FF000000"/>
        <rFont val="Consolas"/>
        <family val="3"/>
        <charset val="204"/>
      </rPr>
      <t>Переход методом ГНБ</t>
    </r>
    <r>
      <rPr>
        <b/>
        <sz val="9"/>
        <color rgb="FFFF0000"/>
        <rFont val="Consolas"/>
        <family val="3"/>
        <charset val="204"/>
      </rPr>
      <t xml:space="preserve"> одной трубой</t>
    </r>
    <r>
      <rPr>
        <sz val="9"/>
        <color rgb="FFFF0000"/>
        <rFont val="Consolas"/>
        <family val="3"/>
        <charset val="204"/>
      </rPr>
      <t xml:space="preserve"> </t>
    </r>
    <r>
      <rPr>
        <sz val="9"/>
        <color theme="1" tint="4.9989318521683403E-2"/>
        <rFont val="Consolas"/>
        <family val="3"/>
        <charset val="204"/>
      </rPr>
      <t>в грунтах 1-4 категории</t>
    </r>
    <r>
      <rPr>
        <sz val="9"/>
        <color rgb="FFFF0000"/>
        <rFont val="Consolas"/>
        <family val="3"/>
        <charset val="204"/>
      </rPr>
      <t xml:space="preserve"> </t>
    </r>
    <r>
      <rPr>
        <sz val="9"/>
        <color rgb="FF000000"/>
        <rFont val="Consolas"/>
        <family val="3"/>
        <charset val="204"/>
      </rPr>
      <t>(полный комплекс работ)***</t>
    </r>
  </si>
  <si>
    <r>
      <t xml:space="preserve">ПИР (включая предварительную рабочую документацию); СМР (включая стоимость всех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</si>
  <si>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rPr>
        <b/>
        <sz val="9"/>
        <color rgb="FF000000"/>
        <rFont val="Consolas"/>
        <family val="3"/>
        <charset val="204"/>
      </rPr>
      <t>Переход методом ГНБ</t>
    </r>
    <r>
      <rPr>
        <sz val="9"/>
        <color rgb="FFFF0000"/>
        <rFont val="Consolas"/>
        <family val="3"/>
        <charset val="204"/>
      </rPr>
      <t xml:space="preserve"> </t>
    </r>
    <r>
      <rPr>
        <b/>
        <sz val="9"/>
        <color rgb="FFFF0000"/>
        <rFont val="Consolas"/>
        <family val="3"/>
        <charset val="204"/>
      </rPr>
      <t>двумя трубами</t>
    </r>
    <r>
      <rPr>
        <sz val="9"/>
        <color rgb="FF000000"/>
        <rFont val="Consolas"/>
        <family val="3"/>
        <charset val="204"/>
      </rPr>
      <t xml:space="preserve"> в грунтах 1-4 категории (полный комплекс работ)***</t>
    </r>
  </si>
  <si>
    <r>
      <t xml:space="preserve">ПИР (включая предварительную рабочую документацию); СМР (включая стоимость всех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</si>
  <si>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color theme="1"/>
        <rFont val="Consolas"/>
        <family val="3"/>
        <charset val="204"/>
      </rPr>
      <t>закрытие ордера в администрации</t>
    </r>
  </si>
  <si>
    <r>
      <t xml:space="preserve">Восстановление асфальтобетонных покрытий </t>
    </r>
    <r>
      <rPr>
        <b/>
        <sz val="9"/>
        <color rgb="FFFF0000"/>
        <rFont val="Consolas"/>
        <family val="3"/>
        <charset val="204"/>
      </rPr>
      <t>на пешеходной части</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</si>
  <si>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rFont val="Consolas"/>
        <family val="3"/>
        <charset val="204"/>
      </rPr>
      <t>закрытие ордера в администрации</t>
    </r>
  </si>
  <si>
    <r>
      <t xml:space="preserve">Восстановление асфальтобетонных покрытий </t>
    </r>
    <r>
      <rPr>
        <b/>
        <sz val="9"/>
        <color rgb="FFFF0000"/>
        <rFont val="Consolas"/>
        <family val="3"/>
        <charset val="204"/>
      </rPr>
      <t xml:space="preserve">на проезжей части </t>
    </r>
  </si>
  <si>
    <r>
      <t xml:space="preserve">ПИР; СМР (включая подготовительные работы и стоимость всех материалов),  оформление разрешительных документов, исполнительной документации, </t>
    </r>
    <r>
      <rPr>
        <sz val="9"/>
        <color rgb="FF0070C0"/>
        <rFont val="Consolas"/>
        <family val="3"/>
        <charset val="204"/>
      </rPr>
      <t>справки о выполнении ТУ от собственников инфраструктуры</t>
    </r>
    <r>
      <rPr>
        <sz val="9"/>
        <rFont val="Consolas"/>
        <family val="3"/>
        <charset val="204"/>
      </rPr>
      <t>;закрытие ордера в администрации</t>
    </r>
  </si>
  <si>
    <r>
      <t>Восстановление тротуарной плитки, брусчатки и бордюров на</t>
    </r>
    <r>
      <rPr>
        <sz val="9"/>
        <color theme="1" tint="4.9989318521683403E-2"/>
        <rFont val="Consolas"/>
        <family val="3"/>
        <charset val="204"/>
      </rPr>
      <t xml:space="preserve"> пешеходной и/или проезжей части  ( </t>
    </r>
    <r>
      <rPr>
        <b/>
        <sz val="9"/>
        <color rgb="FFFF0000"/>
        <rFont val="Consolas"/>
        <family val="3"/>
        <charset val="204"/>
      </rPr>
      <t xml:space="preserve">с заменой </t>
    </r>
    <r>
      <rPr>
        <sz val="9"/>
        <color theme="1" tint="4.9989318521683403E-2"/>
        <rFont val="Consolas"/>
        <family val="3"/>
        <charset val="204"/>
      </rPr>
      <t>плитки, брусчатки, бордюров)</t>
    </r>
  </si>
  <si>
    <r>
      <t>ПИР, СМР (включая подготовительные работы и стоимость всех материалов),  оформление разрешительных документов, исполнительной документации,</t>
    </r>
    <r>
      <rPr>
        <sz val="9"/>
        <color rgb="FF0070C0"/>
        <rFont val="Consolas"/>
        <family val="3"/>
        <charset val="204"/>
      </rPr>
      <t xml:space="preserve"> справки о выполнении ТУ от собственников инфраструктуры;</t>
    </r>
    <r>
      <rPr>
        <sz val="9"/>
        <rFont val="Consolas"/>
        <family val="3"/>
        <charset val="204"/>
      </rPr>
      <t>закрытие ордера в администрации</t>
    </r>
  </si>
  <si>
    <r>
      <t>Восстановление тротуарной плитки, брусчатки и бордюров на</t>
    </r>
    <r>
      <rPr>
        <sz val="9"/>
        <color theme="1" tint="4.9989318521683403E-2"/>
        <rFont val="Consolas"/>
        <family val="3"/>
        <charset val="204"/>
      </rPr>
      <t xml:space="preserve"> пешеходной и/или проезжей части  ( </t>
    </r>
    <r>
      <rPr>
        <b/>
        <sz val="9"/>
        <color rgb="FFFF0000"/>
        <rFont val="Consolas"/>
        <family val="3"/>
        <charset val="204"/>
      </rPr>
      <t>без замены</t>
    </r>
    <r>
      <rPr>
        <sz val="9"/>
        <color rgb="FFFF0000"/>
        <rFont val="Consolas"/>
        <family val="3"/>
        <charset val="204"/>
      </rPr>
      <t xml:space="preserve"> </t>
    </r>
    <r>
      <rPr>
        <sz val="9"/>
        <color theme="1" tint="4.9989318521683403E-2"/>
        <rFont val="Consolas"/>
        <family val="3"/>
        <charset val="204"/>
      </rPr>
      <t>плитки, брусчатки, бордюров)</t>
    </r>
  </si>
  <si>
    <r>
      <t xml:space="preserve">ПИР, СМР (включая подготовительные работы и стоимость всех материалов),  оформление разрешительных документов, исполнительной документации, </t>
    </r>
    <r>
      <rPr>
        <sz val="9"/>
        <color rgb="FF0070C0"/>
        <rFont val="Consolas"/>
        <family val="3"/>
        <charset val="204"/>
      </rPr>
      <t>справки о выполнении ТУ от собственников инфраструктуры;</t>
    </r>
    <r>
      <rPr>
        <sz val="9"/>
        <rFont val="Consolas"/>
        <family val="3"/>
        <charset val="204"/>
      </rPr>
      <t>закрытие ордера в администрации</t>
    </r>
  </si>
  <si>
    <r>
      <rPr>
        <b/>
        <sz val="9"/>
        <color rgb="FF000000"/>
        <rFont val="Consolas"/>
        <family val="3"/>
        <charset val="204"/>
      </rPr>
      <t xml:space="preserve">Прокол </t>
    </r>
    <r>
      <rPr>
        <b/>
        <sz val="9"/>
        <color rgb="FFFF0000"/>
        <rFont val="Consolas"/>
        <family val="3"/>
        <charset val="204"/>
      </rPr>
      <t>одной полиэтиленовой</t>
    </r>
    <r>
      <rPr>
        <sz val="9"/>
        <color rgb="FF000000"/>
        <rFont val="Consolas"/>
        <family val="3"/>
        <charset val="204"/>
      </rPr>
      <t xml:space="preserve"> </t>
    </r>
    <r>
      <rPr>
        <b/>
        <sz val="9"/>
        <color rgb="FF000000"/>
        <rFont val="Consolas"/>
        <family val="3"/>
        <charset val="204"/>
      </rPr>
      <t>трубой</t>
    </r>
    <r>
      <rPr>
        <sz val="9"/>
        <color rgb="FF000000"/>
        <rFont val="Consolas"/>
        <family val="3"/>
        <charset val="204"/>
      </rPr>
      <t xml:space="preserve"> (полный комплекс работ) ***</t>
    </r>
  </si>
  <si>
    <r>
      <t xml:space="preserve">ПИР (включая предварительную рабочую документацию); СМР (включая стоимость материалов),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 по МР и РД</t>
    </r>
  </si>
  <si>
    <r>
      <t>Строительство кабельной канализации</t>
    </r>
    <r>
      <rPr>
        <b/>
        <sz val="9"/>
        <color theme="1" tint="4.9989318521683403E-2"/>
        <rFont val="Consolas"/>
        <family val="3"/>
        <charset val="204"/>
      </rPr>
      <t xml:space="preserve"> (из асбестоцементных или полиэтиленовых труб)
</t>
    </r>
    <r>
      <rPr>
        <b/>
        <sz val="9"/>
        <color rgb="FFFF0000"/>
        <rFont val="Consolas"/>
        <family val="3"/>
        <charset val="204"/>
      </rPr>
      <t>до 2-х каналов ,с учетом ГНБ/проколов</t>
    </r>
    <r>
      <rPr>
        <sz val="9"/>
        <color rgb="FFFF0000"/>
        <rFont val="Consolas"/>
        <family val="3"/>
        <charset val="204"/>
      </rPr>
      <t xml:space="preserve"> (при строительстве пролётов канализации и переходов методом ГНБ, кол-во и диаметр труб должен соотвествовать аналогичным параметрам кабельной канализации)</t>
    </r>
  </si>
  <si>
    <r>
      <rPr>
        <b/>
        <sz val="9"/>
        <rFont val="Consolas"/>
        <family val="3"/>
        <charset val="204"/>
      </rPr>
      <t xml:space="preserve">Докладка дополнительного канала кабельной канализации  </t>
    </r>
    <r>
      <rPr>
        <sz val="9"/>
        <rFont val="Consolas"/>
        <family val="3"/>
        <charset val="204"/>
      </rPr>
      <t xml:space="preserve"> (при строительстве, к существующей канализации)</t>
    </r>
  </si>
  <si>
    <r>
      <rPr>
        <sz val="9"/>
        <color theme="1" tint="4.9989318521683403E-2"/>
        <rFont val="Consolas"/>
        <family val="3"/>
        <charset val="204"/>
      </rPr>
      <t>ПИР; СМР, включая стоимость материалов, восстановления асфальтобетонных и плиточных покрытий проезжей части, тротуаров и работ по благоустройству;</t>
    </r>
    <r>
      <rPr>
        <sz val="9"/>
        <rFont val="Consolas"/>
        <family val="3"/>
        <charset val="204"/>
      </rPr>
      <t xml:space="preserve"> рекультивации земель; получение разрешений;заказ и оплату всех видов ТУ; земляные работы; земельное дело, заказ и оплата топосъемки и согласований (при строительстве),заказ и оплата топосъемки исполнительной (при необходимости);оформление охранных зон линий связи; сдача в надзорные органы, постановка на кадастровый учёт ( если необходимо). Оформление разрешительных документов,</t>
    </r>
    <r>
      <rPr>
        <sz val="9"/>
        <color rgb="FF0070C0"/>
        <rFont val="Consolas"/>
        <family val="3"/>
        <charset val="204"/>
      </rPr>
      <t xml:space="preserve">справки о выполнении ТУ от собственников инфраструктуры </t>
    </r>
    <r>
      <rPr>
        <sz val="9"/>
        <rFont val="Consolas"/>
        <family val="3"/>
        <charset val="204"/>
      </rPr>
      <t>и исполнительной документации по МР и РД.</t>
    </r>
  </si>
  <si>
    <r>
      <rPr>
        <b/>
        <sz val="9"/>
        <color theme="1"/>
        <rFont val="Consolas"/>
        <family val="3"/>
        <charset val="204"/>
      </rPr>
      <t>Восстановление поврежденного канала кабельной канализации</t>
    </r>
    <r>
      <rPr>
        <sz val="9"/>
        <color theme="1"/>
        <rFont val="Consolas"/>
        <family val="3"/>
        <charset val="204"/>
      </rPr>
      <t xml:space="preserve">
</t>
    </r>
    <r>
      <rPr>
        <i/>
        <sz val="9"/>
        <color theme="1"/>
        <rFont val="Consolas"/>
        <family val="3"/>
        <charset val="204"/>
      </rPr>
      <t xml:space="preserve">Расценка применяется при условии, что объем восстановления кабельной канализации составит </t>
    </r>
    <r>
      <rPr>
        <b/>
        <i/>
        <sz val="9"/>
        <color rgb="FFFF0000"/>
        <rFont val="Consolas"/>
        <family val="3"/>
        <charset val="204"/>
      </rPr>
      <t>не более 10% от длины пролета.</t>
    </r>
    <r>
      <rPr>
        <b/>
        <i/>
        <sz val="9"/>
        <color theme="1"/>
        <rFont val="Consolas"/>
        <family val="3"/>
        <charset val="204"/>
      </rPr>
      <t xml:space="preserve"> </t>
    </r>
    <r>
      <rPr>
        <i/>
        <sz val="9"/>
        <color theme="1"/>
        <rFont val="Consolas"/>
        <family val="3"/>
        <charset val="204"/>
      </rPr>
      <t xml:space="preserve">
При превышении порога </t>
    </r>
    <r>
      <rPr>
        <b/>
        <i/>
        <sz val="9"/>
        <color rgb="FFFF0000"/>
        <rFont val="Consolas"/>
        <family val="3"/>
        <charset val="204"/>
      </rPr>
      <t xml:space="preserve">10% </t>
    </r>
    <r>
      <rPr>
        <i/>
        <sz val="9"/>
        <color theme="1"/>
        <rFont val="Consolas"/>
        <family val="3"/>
        <charset val="204"/>
      </rPr>
      <t xml:space="preserve">применяется </t>
    </r>
    <r>
      <rPr>
        <i/>
        <sz val="9"/>
        <color rgb="FFFF0000"/>
        <rFont val="Consolas"/>
        <family val="3"/>
        <charset val="204"/>
      </rPr>
      <t xml:space="preserve">УР№ 905 </t>
    </r>
    <r>
      <rPr>
        <i/>
        <sz val="9"/>
        <color theme="1"/>
        <rFont val="Consolas"/>
        <family val="3"/>
        <charset val="204"/>
      </rPr>
      <t>на прокладку кабельной канализации.</t>
    </r>
  </si>
  <si>
    <r>
      <t xml:space="preserve">ПИР; СМР, включая стоимость материалов, восстановления асфальтобетонных покрытий проезжей части, тротуаров и работ по благоустройству, рекультивации земель, оформление разрешительных документов и исполнительной документации по МР и РД.
</t>
    </r>
    <r>
      <rPr>
        <sz val="9"/>
        <color rgb="FFFF0000"/>
        <rFont val="Consolas"/>
        <family val="3"/>
        <charset val="204"/>
      </rPr>
      <t>Примечание: УР № 907 не применяется совместно с УР №№ 103; 200.1÷200.4; 300.1÷300.8; 415.1÷415.4; 501.</t>
    </r>
  </si>
  <si>
    <r>
      <rPr>
        <b/>
        <sz val="9"/>
        <color rgb="FF000000"/>
        <rFont val="Consolas"/>
        <family val="3"/>
        <charset val="204"/>
      </rPr>
      <t>Установка колодца ККС (полный комплекс работ)</t>
    </r>
    <r>
      <rPr>
        <sz val="9"/>
        <color rgb="FF000000"/>
        <rFont val="Consolas"/>
        <family val="3"/>
        <charset val="204"/>
      </rPr>
      <t xml:space="preserve"> ( </t>
    </r>
    <r>
      <rPr>
        <sz val="9"/>
        <color rgb="FFFF0000"/>
        <rFont val="Consolas"/>
        <family val="3"/>
        <charset val="204"/>
      </rPr>
      <t>любой тип и разновидность ККС</t>
    </r>
    <r>
      <rPr>
        <sz val="9"/>
        <color rgb="FF000000"/>
        <rFont val="Consolas"/>
        <family val="3"/>
        <charset val="204"/>
      </rPr>
      <t>, оснастка (кронштейны,консоли из расчёта по 2 кронштейна на продольной стене с консолью ККЧ-3 каждый), люк из чугуна с нижней крышкой, шарнирной верхней крышкой и запорным устройством)</t>
    </r>
  </si>
  <si>
    <r>
      <t>ПИР  (включая предварительную рабочую документацию); СМР (</t>
    </r>
    <r>
      <rPr>
        <sz val="9"/>
        <color rgb="FFFF0000"/>
        <rFont val="Consolas"/>
        <family val="3"/>
        <charset val="204"/>
      </rPr>
      <t>включая материалы</t>
    </r>
    <r>
      <rPr>
        <sz val="9"/>
        <color theme="1"/>
        <rFont val="Consolas"/>
        <family val="3"/>
        <charset val="204"/>
      </rPr>
      <t xml:space="preserve">), </t>
    </r>
    <r>
      <rPr>
        <sz val="9"/>
        <color rgb="FF0070C0"/>
        <rFont val="Consolas"/>
        <family val="3"/>
        <charset val="204"/>
      </rPr>
      <t>гидроизоляция,восстановление зелёных зон, проезжей части и пешеходных дорожек</t>
    </r>
    <r>
      <rPr>
        <sz val="9"/>
        <color theme="1"/>
        <rFont val="Consolas"/>
        <family val="3"/>
        <charset val="204"/>
      </rPr>
      <t>,земельное дело, заказ и оплата топосъемки и согласований (при строительстве),заказ и оплата топосъемки исполнительной,сдача в надзорные органы ,оформление охранных зон линий связи, постановка на кадастровый учёт, 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t>
    </r>
  </si>
  <si>
    <r>
      <t>ПИР (включая предварительную рабочую документацию), СМР (</t>
    </r>
    <r>
      <rPr>
        <sz val="9"/>
        <color rgb="FFFF0000"/>
        <rFont val="Consolas"/>
        <family val="3"/>
        <charset val="204"/>
      </rPr>
      <t>включая стоимость всех материалов</t>
    </r>
    <r>
      <rPr>
        <sz val="9"/>
        <color theme="1" tint="4.9989318521683403E-2"/>
        <rFont val="Consolas"/>
        <family val="3"/>
        <charset val="204"/>
      </rPr>
      <t>),</t>
    </r>
    <r>
      <rPr>
        <sz val="9"/>
        <color rgb="FF0070C0"/>
        <rFont val="Consolas"/>
        <family val="3"/>
        <charset val="204"/>
      </rPr>
      <t xml:space="preserve">гидроизоляция,восстановление зелёных зон, проезжей части и пешеходных дорожек, </t>
    </r>
    <r>
      <rPr>
        <sz val="9"/>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 xml:space="preserve">исполнительной документации по МР и РД. </t>
    </r>
    <r>
      <rPr>
        <sz val="9"/>
        <color rgb="FFFF0000"/>
        <rFont val="Consolas"/>
        <family val="3"/>
        <charset val="204"/>
      </rPr>
      <t>Для применения в качестве вводных колодцев; в стесненных городских или иных условиях как исключение</t>
    </r>
  </si>
  <si>
    <r>
      <t>ПИР (включая предварительную рабочую документацию), СМР (</t>
    </r>
    <r>
      <rPr>
        <sz val="9"/>
        <color rgb="FFFF0000"/>
        <rFont val="Consolas"/>
        <family val="3"/>
        <charset val="204"/>
      </rPr>
      <t>включая стоимость всех материалов</t>
    </r>
    <r>
      <rPr>
        <sz val="9"/>
        <color theme="1" tint="4.9989318521683403E-2"/>
        <rFont val="Consolas"/>
        <family val="3"/>
        <charset val="204"/>
      </rPr>
      <t>),</t>
    </r>
    <r>
      <rPr>
        <sz val="9"/>
        <color rgb="FF0070C0"/>
        <rFont val="Consolas"/>
        <family val="3"/>
        <charset val="204"/>
      </rPr>
      <t xml:space="preserve">гидроизоляция,восстановление зелёных зон, проезжей части и пешеходных дорожек, </t>
    </r>
    <r>
      <rPr>
        <sz val="9"/>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t>
    </r>
    <r>
      <rPr>
        <sz val="9"/>
        <color rgb="FF0070C0"/>
        <rFont val="Consolas"/>
        <family val="3"/>
        <charset val="204"/>
      </rPr>
      <t>справки о выполнении ТУ от собственников инфраструктуры,</t>
    </r>
    <r>
      <rPr>
        <sz val="9"/>
        <color theme="1" tint="4.9989318521683403E-2"/>
        <rFont val="Consolas"/>
        <family val="3"/>
        <charset val="204"/>
      </rPr>
      <t>исполнительной документации по МР и РД.</t>
    </r>
  </si>
  <si>
    <t>Установка колодца типа ККТМ-1 на существующей кабельной канализации в сегменте малоэтажной застройки, коттеджных посёлках (люк из чугуна с нижней крышкой, шарнирной верхней крышкой и запорным устройством)</t>
  </si>
  <si>
    <r>
      <rPr>
        <b/>
        <sz val="9"/>
        <color theme="1" tint="4.9989318521683403E-2"/>
        <rFont val="Consolas"/>
        <family val="3"/>
        <charset val="204"/>
      </rPr>
      <t>Строительство сетей абонентского доступа по технологии КТВ</t>
    </r>
    <r>
      <rPr>
        <sz val="9"/>
        <color theme="1" tint="4.9989318521683403E-2"/>
        <rFont val="Consolas"/>
        <family val="3"/>
        <charset val="204"/>
      </rPr>
      <t xml:space="preserve"> </t>
    </r>
    <r>
      <rPr>
        <b/>
        <sz val="9"/>
        <color rgb="FFFF0000"/>
        <rFont val="Consolas"/>
        <family val="3"/>
        <charset val="204"/>
      </rPr>
      <t>в сегменте стандартного жилья,малоэтажного жилья и новостроек*</t>
    </r>
    <r>
      <rPr>
        <sz val="9"/>
        <color theme="1" tint="4.9989318521683403E-2"/>
        <rFont val="Consolas"/>
        <family val="3"/>
        <charset val="204"/>
      </rPr>
      <t xml:space="preserve"> :</t>
    </r>
  </si>
  <si>
    <r>
      <t xml:space="preserve">КТВ стандартное строительство в домах с ДРС для сети кабельного телевидения </t>
    </r>
    <r>
      <rPr>
        <sz val="9"/>
        <color rgb="FFFF0000"/>
        <rFont val="Consolas"/>
        <family val="3"/>
        <charset val="204"/>
      </rPr>
      <t xml:space="preserve">(наложенная технология) </t>
    </r>
  </si>
  <si>
    <r>
      <t xml:space="preserve">для Домохозяйств, охваченных по технологии КТВ с проникновением  </t>
    </r>
    <r>
      <rPr>
        <b/>
        <sz val="9"/>
        <color rgb="FFFF0000"/>
        <rFont val="Consolas"/>
        <family val="3"/>
        <charset val="204"/>
      </rPr>
      <t>от</t>
    </r>
    <r>
      <rPr>
        <sz val="9"/>
        <color rgb="FFFF0000"/>
        <rFont val="Consolas"/>
        <family val="3"/>
        <charset val="204"/>
      </rPr>
      <t xml:space="preserve"> </t>
    </r>
    <r>
      <rPr>
        <b/>
        <sz val="9"/>
        <color rgb="FFFF0000"/>
        <rFont val="Consolas"/>
        <family val="3"/>
        <charset val="204"/>
      </rPr>
      <t xml:space="preserve">30% </t>
    </r>
    <r>
      <rPr>
        <sz val="9"/>
        <color theme="1" tint="4.9989318521683403E-2"/>
        <rFont val="Consolas"/>
        <family val="3"/>
        <charset val="204"/>
      </rPr>
      <t>(строительство ДРС СКТВ с прокладкой RG)</t>
    </r>
  </si>
  <si>
    <r>
      <t xml:space="preserve">ПИР;полный комплекс СМР (включая стоимость материалов и вспомогательного оборудования,  монтажа АК, делителей, ответвителей, нагрузок, шнуров, сплиттеров,монтажа активного оборудования (оптические приемники), прочих затрат;оформление разрешительных документов (включая все согласования) необходимых при строительстве ДРС КТВ, исполнительной документации по МР, </t>
    </r>
    <r>
      <rPr>
        <sz val="9"/>
        <color rgb="FFFF0000"/>
        <rFont val="Consolas"/>
        <family val="3"/>
        <charset val="204"/>
      </rPr>
      <t>без учета стоимости оптического приемника КТВ</t>
    </r>
  </si>
  <si>
    <r>
      <t xml:space="preserve">для Домохозяйств, охваченных по технологии КТВ с проникновением </t>
    </r>
    <r>
      <rPr>
        <sz val="9"/>
        <color rgb="FFFF0000"/>
        <rFont val="Consolas"/>
        <family val="3"/>
        <charset val="204"/>
      </rPr>
      <t xml:space="preserve"> </t>
    </r>
    <r>
      <rPr>
        <b/>
        <sz val="9"/>
        <color rgb="FFFF0000"/>
        <rFont val="Consolas"/>
        <family val="3"/>
        <charset val="204"/>
      </rPr>
      <t>от</t>
    </r>
    <r>
      <rPr>
        <sz val="9"/>
        <color rgb="FFFF0000"/>
        <rFont val="Consolas"/>
        <family val="3"/>
        <charset val="204"/>
      </rPr>
      <t xml:space="preserve"> </t>
    </r>
    <r>
      <rPr>
        <b/>
        <sz val="9"/>
        <color rgb="FFFF0000"/>
        <rFont val="Consolas"/>
        <family val="3"/>
        <charset val="204"/>
      </rPr>
      <t xml:space="preserve">30 % </t>
    </r>
    <r>
      <rPr>
        <sz val="9"/>
        <color theme="1" tint="4.9989318521683403E-2"/>
        <rFont val="Consolas"/>
        <family val="3"/>
        <charset val="204"/>
      </rPr>
      <t>(строительство ДРС СКТВ с прокладкой RG)</t>
    </r>
  </si>
  <si>
    <r>
      <t xml:space="preserve">ёмкостью </t>
    </r>
    <r>
      <rPr>
        <sz val="9"/>
        <color rgb="FFFF0000"/>
        <rFont val="Consolas"/>
        <family val="3"/>
        <charset val="204"/>
      </rPr>
      <t xml:space="preserve">до </t>
    </r>
    <r>
      <rPr>
        <b/>
        <sz val="9"/>
        <color rgb="FFFF0000"/>
        <rFont val="Consolas"/>
        <family val="3"/>
        <charset val="204"/>
      </rPr>
      <t>10</t>
    </r>
    <r>
      <rPr>
        <sz val="9"/>
        <color rgb="FF000000"/>
        <rFont val="Consolas"/>
        <family val="3"/>
        <charset val="204"/>
      </rPr>
      <t xml:space="preserve"> пар</t>
    </r>
  </si>
  <si>
    <r>
      <t xml:space="preserve">ёмкостью </t>
    </r>
    <r>
      <rPr>
        <sz val="9"/>
        <color rgb="FFFF0000"/>
        <rFont val="Consolas"/>
        <family val="3"/>
        <charset val="204"/>
      </rPr>
      <t xml:space="preserve">до </t>
    </r>
    <r>
      <rPr>
        <b/>
        <sz val="9"/>
        <color rgb="FFFF0000"/>
        <rFont val="Consolas"/>
        <family val="3"/>
        <charset val="204"/>
      </rPr>
      <t>25</t>
    </r>
    <r>
      <rPr>
        <sz val="9"/>
        <color rgb="FF000000"/>
        <rFont val="Consolas"/>
        <family val="3"/>
        <charset val="204"/>
      </rPr>
      <t xml:space="preserve"> пар</t>
    </r>
  </si>
  <si>
    <r>
      <t xml:space="preserve">ёмкостью </t>
    </r>
    <r>
      <rPr>
        <sz val="9"/>
        <color rgb="FFFF0000"/>
        <rFont val="Consolas"/>
        <family val="3"/>
        <charset val="204"/>
      </rPr>
      <t xml:space="preserve">до </t>
    </r>
    <r>
      <rPr>
        <b/>
        <sz val="9"/>
        <color rgb="FFFF0000"/>
        <rFont val="Consolas"/>
        <family val="3"/>
        <charset val="204"/>
      </rPr>
      <t>50</t>
    </r>
    <r>
      <rPr>
        <b/>
        <sz val="9"/>
        <color rgb="FF000000"/>
        <rFont val="Consolas"/>
        <family val="3"/>
        <charset val="204"/>
      </rPr>
      <t xml:space="preserve"> </t>
    </r>
    <r>
      <rPr>
        <sz val="9"/>
        <color rgb="FF000000"/>
        <rFont val="Consolas"/>
        <family val="3"/>
        <charset val="204"/>
      </rPr>
      <t>пар</t>
    </r>
  </si>
  <si>
    <r>
      <rPr>
        <b/>
        <sz val="9"/>
        <color rgb="FF000000"/>
        <rFont val="Consolas"/>
        <family val="3"/>
        <charset val="204"/>
      </rPr>
      <t>Установка трубостойки (слаботочного стояка) в подъезде</t>
    </r>
    <r>
      <rPr>
        <sz val="9"/>
        <color rgb="FF000000"/>
        <rFont val="Consolas"/>
        <family val="3"/>
        <charset val="204"/>
      </rPr>
      <t xml:space="preserve"> (с учетом стоимости труб, крепежа, установки проходных коробок, сопутствующих СМР)</t>
    </r>
  </si>
  <si>
    <r>
      <t xml:space="preserve">ПИР (включая предварительную рабочую документацию);СМР, </t>
    </r>
    <r>
      <rPr>
        <sz val="9"/>
        <color rgb="FFFF0000"/>
        <rFont val="Consolas"/>
        <family val="3"/>
        <charset val="204"/>
      </rPr>
      <t>включая стоимость всех материалов</t>
    </r>
    <r>
      <rPr>
        <sz val="9"/>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;исполнительная документация по МР</t>
    </r>
  </si>
  <si>
    <r>
      <t xml:space="preserve"> -доумощнение УД (</t>
    </r>
    <r>
      <rPr>
        <b/>
        <sz val="9"/>
        <color rgb="FFFF0000"/>
        <rFont val="Consolas"/>
        <family val="3"/>
        <charset val="204"/>
      </rPr>
      <t>с 30 до 50%</t>
    </r>
    <r>
      <rPr>
        <sz val="9"/>
        <color theme="1"/>
        <rFont val="Consolas"/>
        <family val="3"/>
        <charset val="204"/>
      </rPr>
      <t xml:space="preserve">)-установка коммутатора </t>
    </r>
    <r>
      <rPr>
        <b/>
        <sz val="9"/>
        <color rgb="FFFF0000"/>
        <rFont val="Consolas"/>
        <family val="3"/>
        <charset val="204"/>
      </rPr>
      <t>на 24 порта</t>
    </r>
    <r>
      <rPr>
        <sz val="9"/>
        <color theme="1"/>
        <rFont val="Consolas"/>
        <family val="3"/>
        <charset val="204"/>
      </rPr>
      <t xml:space="preserve"> в УД, </t>
    </r>
    <r>
      <rPr>
        <sz val="9"/>
        <color rgb="FFFF0000"/>
        <rFont val="Consolas"/>
        <family val="3"/>
        <charset val="204"/>
      </rPr>
      <t>без доумощенения ДРС</t>
    </r>
  </si>
  <si>
    <r>
      <t xml:space="preserve"> -доумощнение УД (</t>
    </r>
    <r>
      <rPr>
        <b/>
        <sz val="9"/>
        <color rgb="FFFF0000"/>
        <rFont val="Consolas"/>
        <family val="3"/>
        <charset val="204"/>
      </rPr>
      <t>с 30 до 50%</t>
    </r>
    <r>
      <rPr>
        <sz val="9"/>
        <color theme="1"/>
        <rFont val="Consolas"/>
        <family val="3"/>
        <charset val="204"/>
      </rPr>
      <t xml:space="preserve">)-установка коммутатора </t>
    </r>
    <r>
      <rPr>
        <b/>
        <sz val="9"/>
        <color rgb="FFFF0000"/>
        <rFont val="Consolas"/>
        <family val="3"/>
        <charset val="204"/>
      </rPr>
      <t>на 16 портов</t>
    </r>
    <r>
      <rPr>
        <b/>
        <sz val="9"/>
        <color theme="1"/>
        <rFont val="Consolas"/>
        <family val="3"/>
        <charset val="204"/>
      </rPr>
      <t xml:space="preserve"> </t>
    </r>
    <r>
      <rPr>
        <sz val="9"/>
        <color theme="1"/>
        <rFont val="Consolas"/>
        <family val="3"/>
        <charset val="204"/>
      </rPr>
      <t>в УД,</t>
    </r>
    <r>
      <rPr>
        <sz val="9"/>
        <color rgb="FFFF0000"/>
        <rFont val="Consolas"/>
        <family val="3"/>
        <charset val="204"/>
      </rPr>
      <t>без доумощенения ДРС</t>
    </r>
  </si>
  <si>
    <r>
      <t xml:space="preserve"> -доумощнение УД (</t>
    </r>
    <r>
      <rPr>
        <b/>
        <sz val="9"/>
        <color rgb="FFFF0000"/>
        <rFont val="Consolas"/>
        <family val="3"/>
        <charset val="204"/>
      </rPr>
      <t>с 30 до 50%</t>
    </r>
    <r>
      <rPr>
        <sz val="9"/>
        <color theme="1"/>
        <rFont val="Consolas"/>
        <family val="3"/>
        <charset val="204"/>
      </rPr>
      <t xml:space="preserve">)-установка коммутатора </t>
    </r>
    <r>
      <rPr>
        <b/>
        <sz val="9"/>
        <color rgb="FFFF0000"/>
        <rFont val="Consolas"/>
        <family val="3"/>
        <charset val="204"/>
      </rPr>
      <t>на 8 портов</t>
    </r>
    <r>
      <rPr>
        <b/>
        <sz val="9"/>
        <color theme="1"/>
        <rFont val="Consolas"/>
        <family val="3"/>
        <charset val="204"/>
      </rPr>
      <t xml:space="preserve"> </t>
    </r>
    <r>
      <rPr>
        <sz val="9"/>
        <color theme="1"/>
        <rFont val="Consolas"/>
        <family val="3"/>
        <charset val="204"/>
      </rPr>
      <t>в УД,</t>
    </r>
    <r>
      <rPr>
        <sz val="9"/>
        <color rgb="FFFF0000"/>
        <rFont val="Consolas"/>
        <family val="3"/>
        <charset val="204"/>
      </rPr>
      <t xml:space="preserve"> без доумощенения ДРС</t>
    </r>
  </si>
  <si>
    <r>
      <t>FTTb-доумощнение УД и ДРС (</t>
    </r>
    <r>
      <rPr>
        <b/>
        <sz val="9"/>
        <color rgb="FFFF0000"/>
        <rFont val="Consolas"/>
        <family val="3"/>
        <charset val="204"/>
      </rPr>
      <t>с 30% до 50%</t>
    </r>
    <r>
      <rPr>
        <sz val="9"/>
        <color theme="1"/>
        <rFont val="Consolas"/>
        <family val="3"/>
        <charset val="204"/>
      </rPr>
      <t xml:space="preserve">) - установка коммутатора в УД и прокладка ДРС  </t>
    </r>
  </si>
  <si>
    <r>
      <t xml:space="preserve">FTTb-доумощнение УД </t>
    </r>
    <r>
      <rPr>
        <sz val="9"/>
        <color rgb="FFFF0000"/>
        <rFont val="Consolas"/>
        <family val="3"/>
        <charset val="204"/>
      </rPr>
      <t xml:space="preserve">без ДРС </t>
    </r>
    <r>
      <rPr>
        <sz val="9"/>
        <color theme="1"/>
        <rFont val="Consolas"/>
        <family val="3"/>
        <charset val="204"/>
      </rPr>
      <t>(</t>
    </r>
    <r>
      <rPr>
        <b/>
        <sz val="9"/>
        <color rgb="FFFF0000"/>
        <rFont val="Consolas"/>
        <family val="3"/>
        <charset val="204"/>
      </rPr>
      <t>с 50% до 80%</t>
    </r>
    <r>
      <rPr>
        <sz val="9"/>
        <color theme="1"/>
        <rFont val="Consolas"/>
        <family val="3"/>
        <charset val="204"/>
      </rPr>
      <t xml:space="preserve">) - установка шкафа и коммутатора </t>
    </r>
  </si>
  <si>
    <r>
      <t>FTTb-доумощнение УД и ДРС (</t>
    </r>
    <r>
      <rPr>
        <b/>
        <sz val="9"/>
        <color rgb="FFFF0000"/>
        <rFont val="Consolas"/>
        <family val="3"/>
        <charset val="204"/>
      </rPr>
      <t>с 50% до 80%</t>
    </r>
    <r>
      <rPr>
        <sz val="9"/>
        <color theme="1"/>
        <rFont val="Consolas"/>
        <family val="3"/>
        <charset val="204"/>
      </rPr>
      <t>) - установка шкафа и коммутатора в УД и прокладка ДРС</t>
    </r>
  </si>
  <si>
    <r>
      <t xml:space="preserve">FTTb-доумощнение УД </t>
    </r>
    <r>
      <rPr>
        <b/>
        <sz val="9"/>
        <color rgb="FFFF0000"/>
        <rFont val="Consolas"/>
        <family val="3"/>
        <charset val="204"/>
      </rPr>
      <t>более 80%</t>
    </r>
    <r>
      <rPr>
        <sz val="9"/>
        <color theme="1"/>
        <rFont val="Consolas"/>
        <family val="3"/>
        <charset val="204"/>
      </rPr>
      <t xml:space="preserve"> -установка коммутатора в УД </t>
    </r>
    <r>
      <rPr>
        <sz val="9"/>
        <color rgb="FFFF0000"/>
        <rFont val="Consolas"/>
        <family val="3"/>
        <charset val="204"/>
      </rPr>
      <t>без доумощнения ДРС</t>
    </r>
  </si>
  <si>
    <r>
      <t>FTTb-доумощнение УД и ДРС (</t>
    </r>
    <r>
      <rPr>
        <b/>
        <sz val="9"/>
        <color rgb="FFFF0000"/>
        <rFont val="Consolas"/>
        <family val="3"/>
        <charset val="204"/>
      </rPr>
      <t>более 80%</t>
    </r>
    <r>
      <rPr>
        <sz val="9"/>
        <color theme="1"/>
        <rFont val="Consolas"/>
        <family val="3"/>
        <charset val="204"/>
      </rPr>
      <t xml:space="preserve">) - установка коммутатора в УД и прокладка ДРС  </t>
    </r>
  </si>
  <si>
    <r>
      <t xml:space="preserve">ПИР;СМР, включая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материалов,имиджевые наклейки и бирки на кабель. </t>
    </r>
    <r>
      <rPr>
        <sz val="9"/>
        <color rgb="FFFF0000"/>
        <rFont val="Consolas"/>
        <family val="3"/>
        <charset val="204"/>
      </rPr>
      <t xml:space="preserve">Не включено:  стоимость  шкафа,  монтаж и стоимость активного оборудования </t>
    </r>
  </si>
  <si>
    <r>
      <rPr>
        <b/>
        <sz val="9"/>
        <rFont val="Consolas"/>
        <family val="3"/>
        <charset val="204"/>
      </rPr>
      <t>Монтаж телекоммуникационного  оборудования на станционной или линейной стороне</t>
    </r>
    <r>
      <rPr>
        <sz val="9"/>
        <rFont val="Consolas"/>
        <family val="3"/>
        <charset val="204"/>
      </rPr>
      <t xml:space="preserve">  (коммутатор, шлюз, мультиплексор, OLT и проч.)  </t>
    </r>
  </si>
  <si>
    <r>
      <t>ПИР;СМР,  включая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материалов,бирки на кабель.</t>
    </r>
    <r>
      <rPr>
        <sz val="9"/>
        <color rgb="FFFF0000"/>
        <rFont val="Consolas"/>
        <family val="3"/>
        <charset val="204"/>
      </rPr>
      <t xml:space="preserve"> Не включено:  стоимость  активного оборудования, монтаж и стоимость стойки, шкафа</t>
    </r>
  </si>
  <si>
    <r>
      <t xml:space="preserve">ПИР;СМР: установка коммутатора  доступа, VoIP шлюза до 48 портов FXO/ FXS, ОРШ (сплиттер 1:32), платы расширения, коммутатора агрегации, оптического мультиплексора (4хЕ1, 2хFE), медиаконвертера, ИБП. СМР, ПНР, </t>
    </r>
    <r>
      <rPr>
        <sz val="9"/>
        <color rgb="FFFF0000"/>
        <rFont val="Consolas"/>
        <family val="3"/>
        <charset val="204"/>
      </rPr>
      <t>включая включая монтаж SFP и стоимость материалов и кабеля</t>
    </r>
    <r>
      <rPr>
        <sz val="9"/>
        <rFont val="Consolas"/>
        <family val="3"/>
        <charset val="204"/>
      </rPr>
      <t xml:space="preserve">, </t>
    </r>
    <r>
      <rPr>
        <sz val="9"/>
        <color rgb="FFFF0000"/>
        <rFont val="Consolas"/>
        <family val="3"/>
        <charset val="204"/>
      </rPr>
      <t>без учета стоимости оборудования</t>
    </r>
    <r>
      <rPr>
        <sz val="9"/>
        <rFont val="Consolas"/>
        <family val="3"/>
        <charset val="204"/>
      </rPr>
      <t>. Монтаж оборудования   в существующую стойку (шкаф), подключение  электропитания от существующего источника питания;  подключение к каналообразующему оборудованию.  Оформление разрешительных документов, исполнительной документации.</t>
    </r>
  </si>
  <si>
    <r>
      <t xml:space="preserve">СМР: установка  коммутатора  доступа на 24 порта и патч-панели на 24 порта в существующий шкаф,  </t>
    </r>
    <r>
      <rPr>
        <sz val="9"/>
        <color rgb="FFFF0000"/>
        <rFont val="Consolas"/>
        <family val="3"/>
        <charset val="204"/>
      </rPr>
      <t>включая монтаж SFP и стоимость материалов и кабеля</t>
    </r>
    <r>
      <rPr>
        <sz val="9"/>
        <rFont val="Consolas"/>
        <family val="3"/>
        <charset val="204"/>
      </rPr>
      <t xml:space="preserve">, </t>
    </r>
    <r>
      <rPr>
        <sz val="9"/>
        <color rgb="FFFF0000"/>
        <rFont val="Consolas"/>
        <family val="3"/>
        <charset val="204"/>
      </rPr>
      <t>без учета стоимости оборудования</t>
    </r>
    <r>
      <rPr>
        <sz val="9"/>
        <rFont val="Consolas"/>
        <family val="3"/>
        <charset val="204"/>
      </rPr>
      <t>, подключение  электропитания от существующего источника питания;  подключение к сети передачи данных.  Оформление  разрешительных документов, исполнительной документации.</t>
    </r>
  </si>
  <si>
    <r>
      <t xml:space="preserve">СМР, Прочие затраты, не ограничиваясь перечисленным: установка  коммутатора  доступа/СПВ-конвертера, патч-панели в существующий шкаф,  </t>
    </r>
    <r>
      <rPr>
        <sz val="9"/>
        <color rgb="FFFF0000"/>
        <rFont val="Consolas"/>
        <family val="3"/>
        <charset val="204"/>
      </rPr>
      <t>включая монтаж SFP и стоимость материалов и кабеля, без учета стоимости оборудования</t>
    </r>
    <r>
      <rPr>
        <sz val="9"/>
        <rFont val="Consolas"/>
        <family val="3"/>
        <charset val="204"/>
      </rPr>
      <t>, подключение  электропитания от существующего источника питания;  подключение к сети передачи данных.  Оформление исполнительной документации.</t>
    </r>
  </si>
  <si>
    <r>
      <t xml:space="preserve">кабельных каналов ( в т.ч. закладных) и коробов шириной </t>
    </r>
    <r>
      <rPr>
        <b/>
        <sz val="9"/>
        <color rgb="FFFF0000"/>
        <rFont val="Consolas"/>
        <family val="3"/>
        <charset val="204"/>
      </rPr>
      <t>до 100 мм</t>
    </r>
    <r>
      <rPr>
        <sz val="9"/>
        <color rgb="FFFF0000"/>
        <rFont val="Consolas"/>
        <family val="3"/>
        <charset val="204"/>
      </rPr>
      <t xml:space="preserve"> </t>
    </r>
    <r>
      <rPr>
        <sz val="9"/>
        <color rgb="FF000000"/>
        <rFont val="Consolas"/>
        <family val="3"/>
        <charset val="204"/>
      </rPr>
      <t xml:space="preserve">и гофротрубы диаметром </t>
    </r>
    <r>
      <rPr>
        <b/>
        <sz val="9"/>
        <color rgb="FFFF0000"/>
        <rFont val="Consolas"/>
        <family val="3"/>
        <charset val="204"/>
      </rPr>
      <t>до 50мм</t>
    </r>
  </si>
  <si>
    <r>
      <t xml:space="preserve">кабельных каналов ( в т.ч.  закладных) и коробов шириной </t>
    </r>
    <r>
      <rPr>
        <b/>
        <sz val="9"/>
        <color rgb="FFFF0000"/>
        <rFont val="Consolas"/>
        <family val="3"/>
        <charset val="204"/>
      </rPr>
      <t xml:space="preserve">до 200 мм </t>
    </r>
    <r>
      <rPr>
        <sz val="9"/>
        <color theme="1" tint="4.9989318521683403E-2"/>
        <rFont val="Consolas"/>
        <family val="3"/>
        <charset val="204"/>
      </rPr>
      <t xml:space="preserve">и гофротрубы </t>
    </r>
    <r>
      <rPr>
        <b/>
        <sz val="9"/>
        <color rgb="FFFF0000"/>
        <rFont val="Consolas"/>
        <family val="3"/>
        <charset val="204"/>
      </rPr>
      <t>диаметром от 50мм</t>
    </r>
  </si>
  <si>
    <r>
      <t>ПИР; СМР (</t>
    </r>
    <r>
      <rPr>
        <sz val="9"/>
        <color rgb="FFFF0000"/>
        <rFont val="Consolas"/>
        <family val="3"/>
        <charset val="204"/>
      </rPr>
      <t>включая стоимость всех материалов</t>
    </r>
    <r>
      <rPr>
        <sz val="9"/>
        <rFont val="Consolas"/>
        <family val="3"/>
        <charset val="204"/>
      </rPr>
      <t>: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включая прочие затраты, в том числе и не ограничиваясь этим: монтаж щита на лестничных площадках, этажах, помещениях и т.д.; устройство заземления щита и внутренних элементов;  восстановление целостности и отделки поверхностей после монтажа щита и заземления,  прочие: оформление разрешительных документов; оформление документов, подтверждающих право собственности Заказчика на смонтированное оборудование у Застройщика или УК; оформление исполнительной документации по МР и РД.</t>
    </r>
  </si>
  <si>
    <r>
      <t>СМР (</t>
    </r>
    <r>
      <rPr>
        <sz val="9"/>
        <color rgb="FFFF0000"/>
        <rFont val="Consolas"/>
        <family val="3"/>
        <charset val="204"/>
      </rPr>
      <t xml:space="preserve">включая стоимость всех материалов: </t>
    </r>
    <r>
      <rPr>
        <sz val="9"/>
        <rFont val="Consolas"/>
        <family val="3"/>
        <charset val="204"/>
      </rPr>
      <t xml:space="preserve">кабель в негорючем исполнении, с прокладкой и монтажом по стенам, потолкам, конструкциям (крепеж, монтаж)
</t>
    </r>
    <r>
      <rPr>
        <sz val="9"/>
        <color rgb="FFFF0000"/>
        <rFont val="Consolas"/>
        <family val="3"/>
        <charset val="204"/>
      </rPr>
      <t>Применяется дополнительно к расценке 426</t>
    </r>
  </si>
  <si>
    <r>
      <t>ПИР, СМР, обследование конструкций, не ограничиваясь перечисленным (включая стоимость материалов): разборка покрытия кровли, крепление трубостойки к существующим конструкциям здания, антикоррозионная обработка конструкций, гидроизоляция кровли, восстановление покрытия кровли. Оформление  разрешительных документов,</t>
    </r>
    <r>
      <rPr>
        <sz val="9"/>
        <color rgb="FF0070C0"/>
        <rFont val="Consolas"/>
        <family val="3"/>
        <charset val="204"/>
      </rPr>
      <t>справки о выполнении ТУ от собственников инфраструктуры</t>
    </r>
    <r>
      <rPr>
        <sz val="9"/>
        <rFont val="Consolas"/>
        <family val="3"/>
        <charset val="204"/>
      </rPr>
      <t xml:space="preserve"> и исполнительной документации.   </t>
    </r>
  </si>
  <si>
    <r>
      <t xml:space="preserve">Монтаж оптических  патч-кордов (включая стоимость патч-корда,  монтаж, с учётом расходных и монтажных материалов) </t>
    </r>
    <r>
      <rPr>
        <b/>
        <sz val="9"/>
        <color rgb="FFFF0000"/>
        <rFont val="Consolas"/>
        <family val="3"/>
        <charset val="204"/>
      </rPr>
      <t>до 10 м</t>
    </r>
  </si>
  <si>
    <r>
      <rPr>
        <b/>
        <sz val="9"/>
        <color rgb="FF000000"/>
        <rFont val="Consolas"/>
        <family val="3"/>
        <charset val="204"/>
      </rPr>
      <t xml:space="preserve">Установка стояка </t>
    </r>
    <r>
      <rPr>
        <sz val="9"/>
        <color rgb="FF000000"/>
        <rFont val="Consolas"/>
        <family val="3"/>
        <charset val="204"/>
      </rPr>
      <t>из стальных труб диаметром 60 мм</t>
    </r>
  </si>
  <si>
    <r>
      <rPr>
        <b/>
        <sz val="9"/>
        <rFont val="Consolas"/>
        <family val="3"/>
        <charset val="204"/>
      </rPr>
      <t>Монтаж дополнительного коммутатора доступа (в том числе коммутатора РОЕ)/СПВ-конвертера</t>
    </r>
    <r>
      <rPr>
        <sz val="9"/>
        <rFont val="Consolas"/>
        <family val="3"/>
        <charset val="204"/>
      </rPr>
      <t xml:space="preserve"> в ранее установленный шкаф в узле доступа для реализации дополнительных услуг</t>
    </r>
  </si>
  <si>
    <r>
      <rPr>
        <b/>
        <sz val="9"/>
        <rFont val="Consolas"/>
        <family val="3"/>
        <charset val="204"/>
      </rPr>
      <t>Монтаж второго и каждого последующего коммутатора доступа в существующий телекоммуникационный шкаф в узле доступа</t>
    </r>
    <r>
      <rPr>
        <sz val="9"/>
        <color rgb="FFFF0000"/>
        <rFont val="Consolas"/>
        <family val="3"/>
        <charset val="204"/>
      </rPr>
      <t xml:space="preserve"> (только при реконструкции/модернизации сетей FTTB) </t>
    </r>
  </si>
  <si>
    <r>
      <t>Монтаж оборудования в существующий телекоммуникационный шкаф при необходимости комплектации второго и каждого последующего телекоммуникационного шкафа</t>
    </r>
    <r>
      <rPr>
        <b/>
        <sz val="9"/>
        <color rgb="FFFF0000"/>
        <rFont val="Consolas"/>
        <family val="3"/>
        <charset val="204"/>
      </rPr>
      <t xml:space="preserve"> </t>
    </r>
    <r>
      <rPr>
        <sz val="9"/>
        <color rgb="FFFF0000"/>
        <rFont val="Consolas"/>
        <family val="3"/>
        <charset val="204"/>
      </rPr>
      <t>(только при реконструкции/модернизации сетей FTTB)</t>
    </r>
  </si>
  <si>
    <t xml:space="preserve">Монтаж слаботочного щита/межэтажного распределительного щита (шкафа, бокса, ниши) </t>
  </si>
  <si>
    <r>
      <t xml:space="preserve">Монтаж трубостоек на крыше здания для организации  воздушно-кабельных переходов
</t>
    </r>
    <r>
      <rPr>
        <sz val="9"/>
        <rFont val="Consolas"/>
        <family val="3"/>
        <charset val="204"/>
      </rPr>
      <t>(</t>
    </r>
    <r>
      <rPr>
        <sz val="9"/>
        <color rgb="FFFF0000"/>
        <rFont val="Consolas"/>
        <family val="3"/>
        <charset val="204"/>
      </rPr>
      <t>отдельно, не учитывется при подвесе кабеля)</t>
    </r>
  </si>
  <si>
    <r>
      <t xml:space="preserve">Установка автоматического выключателя 
</t>
    </r>
    <r>
      <rPr>
        <sz val="9"/>
        <color rgb="FFFF0000"/>
        <rFont val="Consolas"/>
        <family val="3"/>
        <charset val="204"/>
      </rPr>
      <t>(не применяется совместно с УР №№ 100-199)</t>
    </r>
  </si>
  <si>
    <r>
      <t xml:space="preserve">Монтаж электрического счетчика
</t>
    </r>
    <r>
      <rPr>
        <sz val="9"/>
        <color rgb="FFFF0000"/>
        <rFont val="Consolas"/>
        <family val="3"/>
        <charset val="204"/>
      </rPr>
      <t>(не применяется совместно с УР №№ 100-199)</t>
    </r>
  </si>
  <si>
    <r>
      <t xml:space="preserve">Монтаж и подключение силового кабеля 220/380 В
</t>
    </r>
    <r>
      <rPr>
        <sz val="9"/>
        <color rgb="FFFF0000"/>
        <rFont val="Consolas"/>
        <family val="3"/>
        <charset val="204"/>
      </rPr>
      <t>(не применяется совместно с УР №№ 100-199)</t>
    </r>
  </si>
  <si>
    <r>
      <t>Установка автоматического выключателя (220 В,50Гц), с номинальным током 16А во вводно-распределительном устройстве здания с подключением до счетчика общедомового учёта ,</t>
    </r>
    <r>
      <rPr>
        <sz val="9"/>
        <color rgb="FFFF0000"/>
        <rFont val="Consolas"/>
        <family val="3"/>
        <charset val="204"/>
      </rPr>
      <t>с учётом стоимости автоматического выключателя и всех расходных и монтажных материалов</t>
    </r>
  </si>
  <si>
    <r>
      <t xml:space="preserve">Монтаж электрического счетчика </t>
    </r>
    <r>
      <rPr>
        <sz val="9"/>
        <color rgb="FFFF0000"/>
        <rFont val="Consolas"/>
        <family val="3"/>
        <charset val="204"/>
      </rPr>
      <t>(с учетом стоимости счетчика и всех расходных и монтажных материалов</t>
    </r>
    <r>
      <rPr>
        <sz val="9"/>
        <rFont val="Consolas"/>
        <family val="3"/>
        <charset val="204"/>
      </rPr>
      <t>),</t>
    </r>
    <r>
      <rPr>
        <sz val="9"/>
        <color rgb="FF0070C0"/>
        <rFont val="Consolas"/>
        <family val="3"/>
        <charset val="204"/>
      </rPr>
      <t>справки о выполнении ТУ от собственников инфраструктуры.</t>
    </r>
  </si>
  <si>
    <r>
      <t xml:space="preserve">Монтаж и подключение  силового кабеля 220/380 В от РЩ до стойки питания, оборудования и  его маркировка (с учетом стоимости кабеля, ВВГнг </t>
    </r>
    <r>
      <rPr>
        <b/>
        <sz val="9"/>
        <rFont val="Consolas"/>
        <family val="3"/>
        <charset val="204"/>
      </rPr>
      <t>до 5х6 мм2 включительно</t>
    </r>
    <r>
      <rPr>
        <sz val="9"/>
        <rFont val="Consolas"/>
        <family val="3"/>
        <charset val="204"/>
      </rPr>
      <t>, всех расходных и монтажных материалов),</t>
    </r>
    <r>
      <rPr>
        <sz val="9"/>
        <color rgb="FF0070C0"/>
        <rFont val="Consolas"/>
        <family val="3"/>
        <charset val="204"/>
      </rPr>
      <t>справки о выполнении ТУ от собственников инфраструктуры.</t>
    </r>
  </si>
  <si>
    <r>
      <t xml:space="preserve">Монтаж оптических  патч-кордов </t>
    </r>
    <r>
      <rPr>
        <b/>
        <sz val="9"/>
        <color rgb="FFFF0000"/>
        <rFont val="Consolas"/>
        <family val="3"/>
        <charset val="204"/>
      </rPr>
      <t>до 10 м</t>
    </r>
    <r>
      <rPr>
        <b/>
        <sz val="9"/>
        <rFont val="Consolas"/>
        <family val="3"/>
        <charset val="204"/>
      </rPr>
      <t xml:space="preserve">
</t>
    </r>
  </si>
  <si>
    <r>
      <t xml:space="preserve">ПИР, СМР, </t>
    </r>
    <r>
      <rPr>
        <sz val="9"/>
        <color rgb="FFFF0000"/>
        <rFont val="Consolas"/>
        <family val="3"/>
        <charset val="204"/>
      </rPr>
      <t xml:space="preserve"> с учетом расходных и монтажных материалов, стоимости кабеля</t>
    </r>
    <r>
      <rPr>
        <b/>
        <sz val="9"/>
        <color rgb="FFFF0000"/>
        <rFont val="Consolas"/>
        <family val="3"/>
        <charset val="204"/>
      </rPr>
      <t xml:space="preserve"> </t>
    </r>
    <r>
      <rPr>
        <sz val="9"/>
        <color rgb="FFFF0000"/>
        <rFont val="Consolas"/>
        <family val="3"/>
        <charset val="204"/>
      </rPr>
      <t>(в негорючем исполнении</t>
    </r>
    <r>
      <rPr>
        <b/>
        <sz val="9"/>
        <color rgb="FFFF0000"/>
        <rFont val="Consolas"/>
        <family val="3"/>
        <charset val="204"/>
      </rPr>
      <t>) и трубы ПВХ</t>
    </r>
    <r>
      <rPr>
        <b/>
        <sz val="9"/>
        <rFont val="Consolas"/>
        <family val="3"/>
        <charset val="204"/>
      </rPr>
      <t>.</t>
    </r>
    <r>
      <rPr>
        <sz val="9"/>
        <rFont val="Consolas"/>
        <family val="3"/>
        <charset val="204"/>
      </rPr>
      <t xml:space="preserve">  Включает прокладку силового кабеля  по существующим конструкциям и измерения, 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исполнительной документации.</t>
    </r>
  </si>
  <si>
    <t>Монтаж электрокабеля ВВГнг 3х2,5 мм2</t>
  </si>
  <si>
    <r>
      <rPr>
        <b/>
        <sz val="9"/>
        <rFont val="Consolas"/>
        <family val="3"/>
        <charset val="204"/>
      </rPr>
      <t>Прокладка и монтаж силового кабеля ВВГ(нг) сечением</t>
    </r>
    <r>
      <rPr>
        <sz val="9"/>
        <rFont val="Consolas"/>
        <family val="3"/>
        <charset val="204"/>
      </rPr>
      <t xml:space="preserve"> </t>
    </r>
    <r>
      <rPr>
        <b/>
        <sz val="9"/>
        <color rgb="FFFF0000"/>
        <rFont val="Consolas"/>
        <family val="3"/>
        <charset val="204"/>
      </rPr>
      <t>3х2,5 мм²</t>
    </r>
    <r>
      <rPr>
        <sz val="9"/>
        <rFont val="Consolas"/>
        <family val="3"/>
        <charset val="204"/>
      </rPr>
      <t xml:space="preserve"> по </t>
    </r>
    <r>
      <rPr>
        <b/>
        <sz val="9"/>
        <rFont val="Consolas"/>
        <family val="3"/>
        <charset val="204"/>
      </rPr>
      <t>опорам/конструкциям/стенам</t>
    </r>
    <r>
      <rPr>
        <sz val="9"/>
        <rFont val="Consolas"/>
        <family val="3"/>
        <charset val="204"/>
      </rPr>
      <t>, включая внутриобъектовую прокладку для различных подключений</t>
    </r>
  </si>
  <si>
    <r>
      <rPr>
        <b/>
        <sz val="9"/>
        <rFont val="Consolas"/>
        <family val="3"/>
        <charset val="204"/>
      </rPr>
      <t>Поднятие горловины люка телефонного колодца</t>
    </r>
    <r>
      <rPr>
        <sz val="9"/>
        <rFont val="Consolas"/>
        <family val="3"/>
        <charset val="204"/>
      </rPr>
      <t xml:space="preserve"> ж.б. кольцами до уровня дорожного покрытия. </t>
    </r>
  </si>
  <si>
    <r>
      <t xml:space="preserve">FTTB стандартное строительство в домах  (с ДРС  до подъездов и установкой КБ/КЯ/ЯР: количество определяется по % проникновения ;оконечивание кабеля (МПК и ВОК) с обеих сторон; трубостойки (стояки) устанавливаются с учетом 100 % проникновения. Нормативная длина  магистральных участков </t>
    </r>
    <r>
      <rPr>
        <sz val="9"/>
        <color rgb="FFFF0000"/>
        <rFont val="Consolas"/>
        <family val="3"/>
        <charset val="204"/>
      </rPr>
      <t>ВОЛС в кластере ШПД  до 500 м</t>
    </r>
    <r>
      <rPr>
        <sz val="9"/>
        <color theme="1" tint="4.9989318521683403E-2"/>
        <rFont val="Consolas"/>
        <family val="3"/>
        <charset val="204"/>
      </rPr>
      <t xml:space="preserve"> на один дом.</t>
    </r>
  </si>
  <si>
    <r>
      <rPr>
        <b/>
        <sz val="9"/>
        <color theme="1"/>
        <rFont val="Consolas"/>
        <family val="3"/>
        <charset val="204"/>
      </rPr>
      <t>Строительство сетей абонентского доступа по технологии FTTB</t>
    </r>
    <r>
      <rPr>
        <sz val="9"/>
        <color theme="1"/>
        <rFont val="Consolas"/>
        <family val="3"/>
        <charset val="204"/>
      </rPr>
      <t xml:space="preserve"> </t>
    </r>
    <r>
      <rPr>
        <b/>
        <sz val="9"/>
        <color rgb="FFFF0000"/>
        <rFont val="Consolas"/>
        <family val="3"/>
        <charset val="204"/>
      </rPr>
      <t>в  стандартной застройке*</t>
    </r>
    <r>
      <rPr>
        <b/>
        <sz val="9"/>
        <color theme="1"/>
        <rFont val="Consolas"/>
        <family val="3"/>
        <charset val="204"/>
      </rPr>
      <t>:</t>
    </r>
  </si>
  <si>
    <r>
      <t xml:space="preserve"> - для Домохозяйств, охваченных по технологии FTTB с проникновением  </t>
    </r>
    <r>
      <rPr>
        <b/>
        <sz val="9"/>
        <color rgb="FFFF0000"/>
        <rFont val="Consolas"/>
        <family val="3"/>
        <charset val="204"/>
      </rPr>
      <t xml:space="preserve">выше 80 % </t>
    </r>
  </si>
  <si>
    <r>
      <rPr>
        <b/>
        <sz val="9"/>
        <color theme="1"/>
        <rFont val="Consolas"/>
        <family val="3"/>
        <charset val="204"/>
      </rPr>
      <t>Строительство сетей абонентского доступа по технологии FTTB</t>
    </r>
    <r>
      <rPr>
        <sz val="9"/>
        <color theme="1"/>
        <rFont val="Consolas"/>
        <family val="3"/>
        <charset val="204"/>
      </rPr>
      <t xml:space="preserve"> </t>
    </r>
    <r>
      <rPr>
        <b/>
        <sz val="9"/>
        <color rgb="FFFF0000"/>
        <rFont val="Consolas"/>
        <family val="3"/>
        <charset val="204"/>
      </rPr>
      <t>в Новостройках*</t>
    </r>
    <r>
      <rPr>
        <b/>
        <sz val="9"/>
        <color theme="1"/>
        <rFont val="Consolas"/>
        <family val="3"/>
        <charset val="204"/>
      </rPr>
      <t>:</t>
    </r>
  </si>
  <si>
    <r>
      <t xml:space="preserve"> - для Домохозяйств, охваченных по технологии FTTB с проникновением  </t>
    </r>
    <r>
      <rPr>
        <b/>
        <sz val="9"/>
        <color rgb="FFFF0000"/>
        <rFont val="Consolas"/>
        <family val="3"/>
        <charset val="204"/>
      </rPr>
      <t>выше 80 %</t>
    </r>
    <r>
      <rPr>
        <b/>
        <sz val="9"/>
        <color theme="1"/>
        <rFont val="Consolas"/>
        <family val="3"/>
        <charset val="204"/>
      </rPr>
      <t xml:space="preserve"> </t>
    </r>
  </si>
  <si>
    <r>
      <t xml:space="preserve">ёмкостью </t>
    </r>
    <r>
      <rPr>
        <b/>
        <sz val="9"/>
        <color rgb="FFFF0000"/>
        <rFont val="Consolas"/>
        <family val="3"/>
        <charset val="204"/>
      </rPr>
      <t>до 50 пар</t>
    </r>
  </si>
  <si>
    <r>
      <t xml:space="preserve">Строительство сетей </t>
    </r>
    <r>
      <rPr>
        <b/>
        <sz val="9"/>
        <color rgb="FFFF0000"/>
        <rFont val="Consolas"/>
        <family val="3"/>
        <charset val="204"/>
      </rPr>
      <t>1 GE</t>
    </r>
    <r>
      <rPr>
        <b/>
        <sz val="9"/>
        <color rgb="FF000000"/>
        <rFont val="Consolas"/>
        <family val="3"/>
        <charset val="204"/>
      </rPr>
      <t xml:space="preserve"> </t>
    </r>
    <r>
      <rPr>
        <b/>
        <sz val="9"/>
        <color rgb="FFFF0000"/>
        <rFont val="Consolas"/>
        <family val="3"/>
        <charset val="204"/>
      </rPr>
      <t>в стандартной застройке*</t>
    </r>
  </si>
  <si>
    <r>
      <t xml:space="preserve"> -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  </t>
    </r>
    <r>
      <rPr>
        <b/>
        <sz val="9"/>
        <color rgb="FFFF0000"/>
        <rFont val="Consolas"/>
        <family val="3"/>
        <charset val="204"/>
      </rPr>
      <t xml:space="preserve">выше 80 % </t>
    </r>
  </si>
  <si>
    <r>
      <t xml:space="preserve">Строительство сетей 1 GE </t>
    </r>
    <r>
      <rPr>
        <b/>
        <sz val="9"/>
        <color rgb="FFFF0000"/>
        <rFont val="Consolas"/>
        <family val="3"/>
        <charset val="204"/>
      </rPr>
      <t>в новостройках*</t>
    </r>
  </si>
  <si>
    <t>422.1</t>
  </si>
  <si>
    <r>
      <t xml:space="preserve">Сварка/переварка ОВ оконечных устройств (ODF) 
</t>
    </r>
    <r>
      <rPr>
        <sz val="9"/>
        <color rgb="FFFF0000"/>
        <rFont val="Consolas"/>
        <family val="3"/>
        <charset val="204"/>
      </rPr>
      <t>(не применяется совместно с любыми УР на прокладку ВОК)</t>
    </r>
  </si>
  <si>
    <t>Дополнительные затраты к затратам в п.100,п.101,п.104 и п.105</t>
  </si>
  <si>
    <t>422.2</t>
  </si>
  <si>
    <r>
      <t xml:space="preserve">СМР:  разделка ВОК,сварка одного волокна ,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включая стоимость основных и расходных материалов,транспортные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 (протоколы монтажа кроссов и пр.). </t>
    </r>
    <r>
      <rPr>
        <sz val="9"/>
        <color rgb="FFFF0000"/>
        <rFont val="Consolas"/>
        <family val="3"/>
        <charset val="204"/>
      </rPr>
      <t>Без стоимости опт. кроссов</t>
    </r>
  </si>
  <si>
    <r>
      <t xml:space="preserve">СМР:  разделка ВОК,сварка одного волокна ,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включая стоимость основных и расходных материалов,транспортные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 (протоколы монтажа муфт и пр.). </t>
    </r>
    <r>
      <rPr>
        <sz val="9"/>
        <color rgb="FFFF0000"/>
        <rFont val="Consolas"/>
        <family val="3"/>
        <charset val="204"/>
      </rPr>
      <t>Без стоимости муфт и их комплектующих</t>
    </r>
  </si>
  <si>
    <r>
      <t xml:space="preserve">ПИР,СМР, прочие затраты, не ограничиваясь перечисленным: монтаж стальной трубы для стойки (60х14) </t>
    </r>
    <r>
      <rPr>
        <sz val="9"/>
        <color rgb="FFFF0000"/>
        <rFont val="Consolas"/>
        <family val="3"/>
        <charset val="204"/>
      </rPr>
      <t>с учетом всех материалов и трубостойки</t>
    </r>
    <r>
      <rPr>
        <sz val="9"/>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t>
    </r>
    <r>
      <rPr>
        <sz val="9"/>
        <color rgb="FF0070C0"/>
        <rFont val="Consolas"/>
        <family val="3"/>
        <charset val="204"/>
      </rPr>
      <t>справки о выполнении ТУ от собственников инфраструктуры</t>
    </r>
    <r>
      <rPr>
        <sz val="9"/>
        <rFont val="Consolas"/>
        <family val="3"/>
        <charset val="204"/>
      </rPr>
      <t>;исполнительная документация по МР</t>
    </r>
  </si>
  <si>
    <t>408.1</t>
  </si>
  <si>
    <r>
      <t xml:space="preserve">Монтаж/замена патч-корда длиной </t>
    </r>
    <r>
      <rPr>
        <b/>
        <sz val="9"/>
        <color rgb="FFFF0000"/>
        <rFont val="Consolas"/>
        <family val="3"/>
        <charset val="204"/>
      </rPr>
      <t>свыше 3 м</t>
    </r>
    <r>
      <rPr>
        <sz val="9"/>
        <color rgb="FF000000"/>
        <rFont val="Consolas"/>
        <family val="3"/>
        <charset val="204"/>
      </rPr>
      <t xml:space="preserve">
(duplex/simpex, любой разъем, любая полировка)</t>
    </r>
  </si>
  <si>
    <r>
      <rPr>
        <b/>
        <sz val="9"/>
        <color rgb="FF000000"/>
        <rFont val="Consolas"/>
        <family val="3"/>
        <charset val="204"/>
      </rPr>
      <t>Монтаж/замена патч-корда длиной</t>
    </r>
    <r>
      <rPr>
        <sz val="9"/>
        <color rgb="FFFF0000"/>
        <rFont val="Consolas"/>
        <family val="3"/>
        <charset val="204"/>
      </rPr>
      <t xml:space="preserve"> </t>
    </r>
    <r>
      <rPr>
        <b/>
        <sz val="9"/>
        <color rgb="FFFF0000"/>
        <rFont val="Consolas"/>
        <family val="3"/>
        <charset val="204"/>
      </rPr>
      <t xml:space="preserve">до 3 м
</t>
    </r>
    <r>
      <rPr>
        <sz val="9"/>
        <color theme="1" tint="4.9989318521683403E-2"/>
        <rFont val="Consolas"/>
        <family val="3"/>
        <charset val="204"/>
      </rPr>
      <t>(duplex/simpex, любой разъем, любая полировка)</t>
    </r>
  </si>
  <si>
    <t>409.1</t>
  </si>
  <si>
    <r>
      <t xml:space="preserve">ПИР; СМР: монтаж/замена патч-корда на сетях/оборудовании Заказчика. 
</t>
    </r>
    <r>
      <rPr>
        <sz val="9"/>
        <color rgb="FFFF0000"/>
        <rFont val="Consolas"/>
        <family val="3"/>
        <charset val="204"/>
      </rPr>
      <t>С учетом стоимости патч-кордов и расходных материалов (состав для обработки разъемов, баллончик со сжатым воздухом и проч.), с учетом прочих расходов (включая транспортные).</t>
    </r>
  </si>
  <si>
    <r>
      <t>FTTB стандартное строительство в домах  (с ДРС  до подъездов и установкой КБ/КЯ/ЯР: количество определяется по % проникновения; оконечивание кабеля (МПК и ВОК) с обеих сторон; трубостойки (стояки) устанавливаются с учетом 100% проникновения. Нормативная длина  магистральных участков</t>
    </r>
    <r>
      <rPr>
        <b/>
        <sz val="9"/>
        <color theme="1" tint="4.9989318521683403E-2"/>
        <rFont val="Consolas"/>
        <family val="3"/>
        <charset val="204"/>
      </rPr>
      <t xml:space="preserve"> </t>
    </r>
    <r>
      <rPr>
        <b/>
        <sz val="9"/>
        <color rgb="FFFF0000"/>
        <rFont val="Consolas"/>
        <family val="3"/>
        <charset val="204"/>
      </rPr>
      <t>ВОЛС в кластере ШПД  до 500 м</t>
    </r>
    <r>
      <rPr>
        <b/>
        <vertAlign val="superscript"/>
        <sz val="9"/>
        <color theme="1" tint="4.9989318521683403E-2"/>
        <rFont val="Consolas"/>
        <family val="3"/>
        <charset val="204"/>
      </rPr>
      <t>(10)</t>
    </r>
    <r>
      <rPr>
        <b/>
        <sz val="9"/>
        <color theme="1" tint="4.9989318521683403E-2"/>
        <rFont val="Consolas"/>
        <family val="3"/>
        <charset val="204"/>
      </rPr>
      <t xml:space="preserve"> </t>
    </r>
    <r>
      <rPr>
        <sz val="9"/>
        <color theme="1" tint="4.9989318521683403E-2"/>
        <rFont val="Consolas"/>
        <family val="3"/>
        <charset val="204"/>
      </rPr>
      <t>на один дом)</t>
    </r>
  </si>
  <si>
    <t>Примечание: прокладка в трубах подразумевает обязательное использование труб ПНД d=20 мм  и типа-тяжёлые с протяжкой (зондом), при прокладке под заливку полов и т.п.</t>
  </si>
  <si>
    <t>102.4</t>
  </si>
  <si>
    <r>
      <t>ёмкостью</t>
    </r>
    <r>
      <rPr>
        <b/>
        <sz val="9"/>
        <color theme="1"/>
        <rFont val="Consolas"/>
        <family val="3"/>
        <charset val="204"/>
      </rPr>
      <t xml:space="preserve"> </t>
    </r>
    <r>
      <rPr>
        <b/>
        <sz val="9"/>
        <color rgb="FFFF0000"/>
        <rFont val="Consolas"/>
        <family val="3"/>
        <charset val="204"/>
      </rPr>
      <t>10 пар</t>
    </r>
  </si>
  <si>
    <r>
      <t xml:space="preserve">ёмкостью </t>
    </r>
    <r>
      <rPr>
        <b/>
        <sz val="9"/>
        <color rgb="FFFF0000"/>
        <rFont val="Consolas"/>
        <family val="3"/>
        <charset val="204"/>
      </rPr>
      <t>25 пар</t>
    </r>
  </si>
  <si>
    <r>
      <t xml:space="preserve">ёмкостью </t>
    </r>
    <r>
      <rPr>
        <b/>
        <sz val="9"/>
        <color rgb="FFFF0000"/>
        <rFont val="Consolas"/>
        <family val="3"/>
        <charset val="204"/>
      </rPr>
      <t>до 100 пар</t>
    </r>
  </si>
  <si>
    <t>403.4</t>
  </si>
  <si>
    <t>403.4.1</t>
  </si>
  <si>
    <t>403.4.2</t>
  </si>
  <si>
    <t>до 9U</t>
  </si>
  <si>
    <t>до 15U</t>
  </si>
  <si>
    <t>Монтаж телекоммуникационного  шкафа (антивандального ) для сетей FTTB :</t>
  </si>
  <si>
    <t>100.6.1</t>
  </si>
  <si>
    <t>без СМР на установку ТШ</t>
  </si>
  <si>
    <t xml:space="preserve"> 100.7.1</t>
  </si>
  <si>
    <t>100.9.1</t>
  </si>
  <si>
    <t>100.10.1</t>
  </si>
  <si>
    <r>
      <t xml:space="preserve"> - для Домохозяйств, охваченных по технологии FTTB с проникновением  </t>
    </r>
    <r>
      <rPr>
        <b/>
        <sz val="8"/>
        <color rgb="FFFF0000"/>
        <rFont val="Consolas"/>
        <family val="3"/>
        <charset val="204"/>
      </rPr>
      <t xml:space="preserve">выше 80 % </t>
    </r>
  </si>
  <si>
    <t>101.6.1</t>
  </si>
  <si>
    <t>101.7.1</t>
  </si>
  <si>
    <t>101.9.1</t>
  </si>
  <si>
    <t>101.10.1</t>
  </si>
  <si>
    <r>
      <t xml:space="preserve"> - для Домохозяйств, охваченных по технологии FTTB с проникновением  </t>
    </r>
    <r>
      <rPr>
        <b/>
        <sz val="8"/>
        <color rgb="FFFF0000"/>
        <rFont val="Consolas"/>
        <family val="3"/>
        <charset val="204"/>
      </rPr>
      <t>выше 80 %</t>
    </r>
    <r>
      <rPr>
        <b/>
        <sz val="8"/>
        <color theme="1"/>
        <rFont val="Consolas"/>
        <family val="3"/>
        <charset val="204"/>
      </rPr>
      <t xml:space="preserve"> </t>
    </r>
  </si>
  <si>
    <t>104.1.1</t>
  </si>
  <si>
    <t>104.2.1</t>
  </si>
  <si>
    <t>104.4.1</t>
  </si>
  <si>
    <t>104.5.1</t>
  </si>
  <si>
    <r>
      <t xml:space="preserve"> -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  </t>
    </r>
    <r>
      <rPr>
        <b/>
        <sz val="8"/>
        <color rgb="FFFF0000"/>
        <rFont val="Consolas"/>
        <family val="3"/>
        <charset val="204"/>
      </rPr>
      <t xml:space="preserve">выше 80 % </t>
    </r>
  </si>
  <si>
    <t>105.1.1</t>
  </si>
  <si>
    <t>105.2.1</t>
  </si>
  <si>
    <t>105.4.1</t>
  </si>
  <si>
    <t>105.5.1</t>
  </si>
  <si>
    <t>СМР (включая стоимость всех материалов: розетки, с установкой в существующем узле доступа/узле связи/помещении Клиента, при модернизации системы электропитания оборудования (крепеж, монтаж, подключение к электропроводке)</t>
  </si>
  <si>
    <r>
      <t xml:space="preserve">Сварка/переварка оптических волокон в ВОК
</t>
    </r>
    <r>
      <rPr>
        <sz val="9"/>
        <color rgb="FFFF0000"/>
        <rFont val="Consolas"/>
        <family val="3"/>
        <charset val="204"/>
      </rPr>
      <t>(применяется только на  существующей кабельной линии,не применяется совместно с любыми УР на прокладку ВОК) )</t>
    </r>
  </si>
  <si>
    <t>904.2</t>
  </si>
  <si>
    <t>Примечания.</t>
  </si>
  <si>
    <r>
      <t xml:space="preserve">Стоимость строительства кабельной канализации из полиэтиленовых труб рассчитана для труб </t>
    </r>
    <r>
      <rPr>
        <sz val="10"/>
        <color rgb="FFFF0000"/>
        <rFont val="Consolas"/>
        <family val="3"/>
        <charset val="204"/>
      </rPr>
      <t>Д=110 мм</t>
    </r>
    <r>
      <rPr>
        <sz val="10"/>
        <color theme="1" tint="4.9989318521683403E-2"/>
        <rFont val="Consolas"/>
        <family val="3"/>
        <charset val="204"/>
      </rPr>
      <t xml:space="preserve">. В случае строительства кабельной канализации с применением труб </t>
    </r>
    <r>
      <rPr>
        <sz val="10"/>
        <color rgb="FFFF0000"/>
        <rFont val="Consolas"/>
        <family val="3"/>
        <charset val="204"/>
      </rPr>
      <t>Д=63 мм</t>
    </r>
    <r>
      <rPr>
        <sz val="10"/>
        <color theme="1" tint="4.9989318521683403E-2"/>
        <rFont val="Consolas"/>
        <family val="3"/>
        <charset val="204"/>
      </rPr>
      <t xml:space="preserve">  применять понижающие коэффициенты: к расценке 905 </t>
    </r>
    <r>
      <rPr>
        <sz val="10"/>
        <color rgb="FFFF0000"/>
        <rFont val="Consolas"/>
        <family val="3"/>
        <charset val="204"/>
      </rPr>
      <t>к= 0,94</t>
    </r>
  </si>
  <si>
    <r>
      <t xml:space="preserve"> - для Домохозяйств, охваченных по технологии FTTB с проникновением  </t>
    </r>
    <r>
      <rPr>
        <b/>
        <sz val="8"/>
        <color rgb="FFFF0000"/>
        <rFont val="Consolas"/>
        <family val="3"/>
        <charset val="204"/>
      </rPr>
      <t>от 30% до 50 % включительно</t>
    </r>
  </si>
  <si>
    <r>
      <t xml:space="preserve"> - для Домохозяйств, охваченных по технологии FTTB с проникновением  </t>
    </r>
    <r>
      <rPr>
        <b/>
        <sz val="9"/>
        <color rgb="FFFF0000"/>
        <rFont val="Consolas"/>
        <family val="3"/>
        <charset val="204"/>
      </rPr>
      <t>от 30% до 50 % включительно</t>
    </r>
  </si>
  <si>
    <r>
      <t xml:space="preserve"> - для Домохозяйств, охваченных по технологии FTTB с проникновением  </t>
    </r>
    <r>
      <rPr>
        <b/>
        <sz val="8"/>
        <color rgb="FFFF0000"/>
        <rFont val="Consolas"/>
        <family val="3"/>
        <charset val="204"/>
      </rPr>
      <t>до 30 % включительно</t>
    </r>
  </si>
  <si>
    <r>
      <t xml:space="preserve"> - для Домохозяйств, охваченных по технологии FTTB с проникновением  </t>
    </r>
    <r>
      <rPr>
        <b/>
        <sz val="9"/>
        <color rgb="FFFF0000"/>
        <rFont val="Consolas"/>
        <family val="3"/>
        <charset val="204"/>
      </rPr>
      <t>до 30 % включительно</t>
    </r>
  </si>
  <si>
    <r>
      <t xml:space="preserve"> - для Домохозяйств, охваченных по технологии FTTB с проникновением  </t>
    </r>
    <r>
      <rPr>
        <b/>
        <sz val="9"/>
        <color rgb="FFFF0000"/>
        <rFont val="Consolas"/>
        <family val="3"/>
        <charset val="204"/>
      </rPr>
      <t>от 50% до 80 % включительно</t>
    </r>
  </si>
  <si>
    <r>
      <t xml:space="preserve"> - для Домохозяйств, охваченных по технологии FTTB с проникновением  </t>
    </r>
    <r>
      <rPr>
        <b/>
        <sz val="8"/>
        <color rgb="FFFF0000"/>
        <rFont val="Consolas"/>
        <family val="3"/>
        <charset val="204"/>
      </rPr>
      <t>от 50% до 80 % включительно</t>
    </r>
  </si>
  <si>
    <r>
      <t xml:space="preserve"> - для Домохозяйств, охваченных по технологии FTTB с проникновением </t>
    </r>
    <r>
      <rPr>
        <b/>
        <sz val="9"/>
        <color theme="1"/>
        <rFont val="Consolas"/>
        <family val="3"/>
        <charset val="204"/>
      </rPr>
      <t xml:space="preserve"> </t>
    </r>
    <r>
      <rPr>
        <b/>
        <sz val="9"/>
        <color rgb="FFFF0000"/>
        <rFont val="Consolas"/>
        <family val="3"/>
        <charset val="204"/>
      </rPr>
      <t>до 30 % включительно</t>
    </r>
  </si>
  <si>
    <r>
      <t xml:space="preserve"> - для Домохозяйств, охваченных по технологии FTTB с проникновением </t>
    </r>
    <r>
      <rPr>
        <b/>
        <sz val="8"/>
        <color theme="1"/>
        <rFont val="Consolas"/>
        <family val="3"/>
        <charset val="204"/>
      </rPr>
      <t xml:space="preserve"> </t>
    </r>
    <r>
      <rPr>
        <b/>
        <sz val="8"/>
        <color rgb="FFFF0000"/>
        <rFont val="Consolas"/>
        <family val="3"/>
        <charset val="204"/>
      </rPr>
      <t>до 30 % включительно</t>
    </r>
  </si>
  <si>
    <r>
      <t xml:space="preserve"> - для Домохозяйств, охваченных по технологии FTTB с проникновением  </t>
    </r>
    <r>
      <rPr>
        <b/>
        <sz val="9"/>
        <color rgb="FFFF0000"/>
        <rFont val="Consolas"/>
        <family val="3"/>
        <charset val="204"/>
      </rPr>
      <t>от 50% до 80 %</t>
    </r>
    <r>
      <rPr>
        <b/>
        <sz val="9"/>
        <color theme="1"/>
        <rFont val="Consolas"/>
        <family val="3"/>
        <charset val="204"/>
      </rPr>
      <t xml:space="preserve"> </t>
    </r>
    <r>
      <rPr>
        <b/>
        <sz val="9"/>
        <color rgb="FFFF0000"/>
        <rFont val="Consolas"/>
        <family val="3"/>
        <charset val="204"/>
      </rPr>
      <t>включительно</t>
    </r>
  </si>
  <si>
    <r>
      <t xml:space="preserve"> - для Домохозяйств, охваченных по технологии FTTB с проникновением  </t>
    </r>
    <r>
      <rPr>
        <b/>
        <sz val="8"/>
        <color rgb="FFFF0000"/>
        <rFont val="Consolas"/>
        <family val="3"/>
        <charset val="204"/>
      </rPr>
      <t>от 50% до 80 %</t>
    </r>
    <r>
      <rPr>
        <b/>
        <sz val="8"/>
        <color theme="1"/>
        <rFont val="Consolas"/>
        <family val="3"/>
        <charset val="204"/>
      </rPr>
      <t xml:space="preserve"> </t>
    </r>
    <r>
      <rPr>
        <b/>
        <sz val="8"/>
        <color rgb="FFFF0000"/>
        <rFont val="Consolas"/>
        <family val="3"/>
        <charset val="204"/>
      </rPr>
      <t>включительно</t>
    </r>
  </si>
  <si>
    <r>
      <t xml:space="preserve"> </t>
    </r>
    <r>
      <rPr>
        <sz val="9"/>
        <color rgb="FF000000"/>
        <rFont val="Consolas"/>
        <family val="3"/>
        <charset val="204"/>
      </rPr>
      <t xml:space="preserve">-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t>
    </r>
    <r>
      <rPr>
        <b/>
        <sz val="9"/>
        <color rgb="FF000000"/>
        <rFont val="Consolas"/>
        <family val="3"/>
        <charset val="204"/>
      </rPr>
      <t xml:space="preserve"> </t>
    </r>
    <r>
      <rPr>
        <b/>
        <sz val="9"/>
        <color rgb="FFFF0000"/>
        <rFont val="Consolas"/>
        <family val="3"/>
        <charset val="204"/>
      </rPr>
      <t xml:space="preserve"> до 30 %</t>
    </r>
    <r>
      <rPr>
        <b/>
        <sz val="9"/>
        <color rgb="FF000000"/>
        <rFont val="Consolas"/>
        <family val="3"/>
        <charset val="204"/>
      </rPr>
      <t xml:space="preserve"> </t>
    </r>
    <r>
      <rPr>
        <b/>
        <sz val="9"/>
        <color rgb="FFFF0000"/>
        <rFont val="Consolas"/>
        <family val="3"/>
        <charset val="204"/>
      </rPr>
      <t>включительно</t>
    </r>
  </si>
  <si>
    <r>
      <t xml:space="preserve"> </t>
    </r>
    <r>
      <rPr>
        <sz val="8"/>
        <color rgb="FF000000"/>
        <rFont val="Consolas"/>
        <family val="3"/>
        <charset val="204"/>
      </rPr>
      <t xml:space="preserve">-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t>
    </r>
    <r>
      <rPr>
        <b/>
        <sz val="8"/>
        <color rgb="FF000000"/>
        <rFont val="Consolas"/>
        <family val="3"/>
        <charset val="204"/>
      </rPr>
      <t xml:space="preserve"> </t>
    </r>
    <r>
      <rPr>
        <b/>
        <sz val="8"/>
        <color rgb="FFFF0000"/>
        <rFont val="Consolas"/>
        <family val="3"/>
        <charset val="204"/>
      </rPr>
      <t xml:space="preserve"> до 30 %</t>
    </r>
    <r>
      <rPr>
        <b/>
        <sz val="8"/>
        <color rgb="FF000000"/>
        <rFont val="Consolas"/>
        <family val="3"/>
        <charset val="204"/>
      </rPr>
      <t xml:space="preserve"> </t>
    </r>
    <r>
      <rPr>
        <b/>
        <sz val="8"/>
        <color rgb="FFFF0000"/>
        <rFont val="Consolas"/>
        <family val="3"/>
        <charset val="204"/>
      </rPr>
      <t>включительно</t>
    </r>
  </si>
  <si>
    <r>
      <t xml:space="preserve"> -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  </t>
    </r>
    <r>
      <rPr>
        <b/>
        <sz val="9"/>
        <color rgb="FFFF0000"/>
        <rFont val="Consolas"/>
        <family val="3"/>
        <charset val="204"/>
      </rPr>
      <t>от 30% до 50 % включительно</t>
    </r>
  </si>
  <si>
    <r>
      <t xml:space="preserve"> -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  </t>
    </r>
    <r>
      <rPr>
        <b/>
        <sz val="8"/>
        <color rgb="FFFF0000"/>
        <rFont val="Consolas"/>
        <family val="3"/>
        <charset val="204"/>
      </rPr>
      <t>от 30% до 50 % включительно</t>
    </r>
  </si>
  <si>
    <r>
      <t xml:space="preserve"> -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  </t>
    </r>
    <r>
      <rPr>
        <b/>
        <sz val="9"/>
        <color rgb="FFFF0000"/>
        <rFont val="Consolas"/>
        <family val="3"/>
        <charset val="204"/>
      </rPr>
      <t>до 30 % включительно</t>
    </r>
  </si>
  <si>
    <r>
      <t xml:space="preserve"> -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  </t>
    </r>
    <r>
      <rPr>
        <b/>
        <sz val="8"/>
        <color rgb="FFFF0000"/>
        <rFont val="Consolas"/>
        <family val="3"/>
        <charset val="204"/>
      </rPr>
      <t>до 30 % включительно</t>
    </r>
  </si>
  <si>
    <r>
      <t xml:space="preserve"> -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  </t>
    </r>
    <r>
      <rPr>
        <b/>
        <sz val="9"/>
        <color rgb="FFFF0000"/>
        <rFont val="Consolas"/>
        <family val="3"/>
        <charset val="204"/>
      </rPr>
      <t>от 30% до 50 %</t>
    </r>
    <r>
      <rPr>
        <sz val="9"/>
        <color rgb="FF000000"/>
        <rFont val="Consolas"/>
        <family val="3"/>
        <charset val="204"/>
      </rPr>
      <t xml:space="preserve"> включительно</t>
    </r>
  </si>
  <si>
    <r>
      <t xml:space="preserve"> -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  </t>
    </r>
    <r>
      <rPr>
        <b/>
        <sz val="8"/>
        <color rgb="FFFF0000"/>
        <rFont val="Consolas"/>
        <family val="3"/>
        <charset val="204"/>
      </rPr>
      <t>от 30% до 50 %</t>
    </r>
    <r>
      <rPr>
        <sz val="8"/>
        <color rgb="FF000000"/>
        <rFont val="Consolas"/>
        <family val="3"/>
        <charset val="204"/>
      </rPr>
      <t xml:space="preserve"> включительно</t>
    </r>
  </si>
  <si>
    <r>
      <t xml:space="preserve"> - для Домохозяйств, охваченных по технологии FTTB </t>
    </r>
    <r>
      <rPr>
        <b/>
        <sz val="9"/>
        <color rgb="FFFF0000"/>
        <rFont val="Consolas"/>
        <family val="3"/>
        <charset val="204"/>
      </rPr>
      <t>1 GE</t>
    </r>
    <r>
      <rPr>
        <sz val="9"/>
        <color rgb="FF000000"/>
        <rFont val="Consolas"/>
        <family val="3"/>
        <charset val="204"/>
      </rPr>
      <t xml:space="preserve"> с проникновением  </t>
    </r>
    <r>
      <rPr>
        <b/>
        <sz val="9"/>
        <color rgb="FFFF0000"/>
        <rFont val="Consolas"/>
        <family val="3"/>
        <charset val="204"/>
      </rPr>
      <t>от 50% до 80 % включительно</t>
    </r>
  </si>
  <si>
    <r>
      <t xml:space="preserve"> - для Домохозяйств, охваченных по технологии FTTB </t>
    </r>
    <r>
      <rPr>
        <b/>
        <sz val="8"/>
        <color rgb="FFFF0000"/>
        <rFont val="Consolas"/>
        <family val="3"/>
        <charset val="204"/>
      </rPr>
      <t>1 GE</t>
    </r>
    <r>
      <rPr>
        <sz val="8"/>
        <color rgb="FF000000"/>
        <rFont val="Consolas"/>
        <family val="3"/>
        <charset val="204"/>
      </rPr>
      <t xml:space="preserve"> с проникновением  </t>
    </r>
    <r>
      <rPr>
        <b/>
        <sz val="8"/>
        <color rgb="FFFF0000"/>
        <rFont val="Consolas"/>
        <family val="3"/>
        <charset val="204"/>
      </rPr>
      <t>от 50% до 80 % включительно</t>
    </r>
  </si>
  <si>
    <r>
      <t xml:space="preserve"> - для Домохозяйств, охваченных по технологии FTTB 1 GE с проникновением  </t>
    </r>
    <r>
      <rPr>
        <b/>
        <sz val="9"/>
        <color rgb="FFFF0000"/>
        <rFont val="Consolas"/>
        <family val="3"/>
        <charset val="204"/>
      </rPr>
      <t>от 50% до 80 % включительно</t>
    </r>
  </si>
  <si>
    <r>
      <t xml:space="preserve"> - для Домохозяйств, охваченных по технологии FTTB 1 GE с проникновением  </t>
    </r>
    <r>
      <rPr>
        <b/>
        <sz val="8"/>
        <color rgb="FFFF0000"/>
        <rFont val="Consolas"/>
        <family val="3"/>
        <charset val="204"/>
      </rPr>
      <t>от 50% до 80 % включительно</t>
    </r>
  </si>
  <si>
    <t>910.1</t>
  </si>
  <si>
    <r>
      <rPr>
        <b/>
        <sz val="9"/>
        <color rgb="FF000000"/>
        <rFont val="Consolas"/>
        <family val="3"/>
        <charset val="204"/>
      </rPr>
      <t>Устройство вывода кабеля на стену</t>
    </r>
    <r>
      <rPr>
        <sz val="9"/>
        <color rgb="FF000000"/>
        <rFont val="Consolas"/>
        <family val="3"/>
        <charset val="204"/>
      </rPr>
      <t xml:space="preserve"> из кабельной трассы в существующих домах
</t>
    </r>
    <r>
      <rPr>
        <sz val="9"/>
        <color rgb="FFFF0000"/>
        <rFont val="Consolas"/>
        <family val="3"/>
        <charset val="204"/>
      </rPr>
      <t>(не применяется совместно с УР № 910)</t>
    </r>
  </si>
  <si>
    <r>
      <t xml:space="preserve">ПИР, СМР, не ограничиваясь перечисленным, </t>
    </r>
    <r>
      <rPr>
        <sz val="9"/>
        <color rgb="FFFF0000"/>
        <rFont val="Consolas"/>
        <family val="3"/>
        <charset val="204"/>
      </rPr>
      <t>с учётом стоимости материалов и конструкций</t>
    </r>
    <r>
      <rPr>
        <sz val="9"/>
        <color theme="1"/>
        <rFont val="Consolas"/>
        <family val="3"/>
        <charset val="204"/>
      </rPr>
      <t>: разработка грунта около фундамента, разборка отмостки, прокладка/установка/крепление трубы, монтаж защитных кожухов/желобов (при необходимости),покраска трубы/защиты в цвет фасада. Оформление  разрешительных документов и исполнительной документации по МР и РД,</t>
    </r>
  </si>
  <si>
    <r>
      <t xml:space="preserve">СМР, включают в себя, но не ограничиваются: </t>
    </r>
    <r>
      <rPr>
        <sz val="9"/>
        <color rgb="FFFF0000"/>
        <rFont val="Consolas"/>
        <family val="3"/>
        <charset val="204"/>
      </rPr>
      <t>все материалы и затраты</t>
    </r>
    <r>
      <rPr>
        <sz val="9"/>
        <rFont val="Consolas"/>
        <family val="3"/>
        <charset val="204"/>
      </rPr>
      <t>,в т.ч. и на  восстановление благоустройства, дорожного или тротуарного покрытия, получение необходимых согласований и  разрешительной документации,оформление исполнительной документации.</t>
    </r>
  </si>
  <si>
    <r>
      <t>ПИР (включая предварительную рабочую документацию,заказ и оплату схемы направления трассы); СМР,</t>
    </r>
    <r>
      <rPr>
        <sz val="9"/>
        <color theme="1" tint="4.9989318521683403E-2"/>
        <rFont val="Consolas"/>
        <family val="3"/>
        <charset val="204"/>
      </rPr>
      <t xml:space="preserve"> </t>
    </r>
    <r>
      <rPr>
        <sz val="9"/>
        <color rgb="FFFF0000"/>
        <rFont val="Consolas"/>
        <family val="3"/>
        <charset val="204"/>
      </rPr>
      <t xml:space="preserve">включая стоимость всех материалов; </t>
    </r>
    <r>
      <rPr>
        <sz val="9"/>
        <color theme="1" tint="4.9989318521683403E-2"/>
        <rFont val="Consolas"/>
        <family val="3"/>
        <charset val="204"/>
      </rPr>
      <t xml:space="preserve">установку/перебивку  колодцев ККС </t>
    </r>
    <r>
      <rPr>
        <sz val="9"/>
        <color rgb="FFFF0000"/>
        <rFont val="Consolas"/>
        <family val="3"/>
        <charset val="204"/>
      </rPr>
      <t>( включая  стоимость колодцев ,</t>
    </r>
    <r>
      <rPr>
        <sz val="9"/>
        <color theme="1" tint="4.9989318521683403E-2"/>
        <rFont val="Consolas"/>
        <family val="3"/>
        <charset val="204"/>
      </rPr>
      <t xml:space="preserve">с учетом  разновидностей по вертикальной нагрузке), оснастки ( кронштейны и консоли из расчёта по 2 кронштейна на продольную стену с 1 консолью типа ККЧ-3 каждый), люков (тяжелых,нижняя крышка, верхняя крышка на шарнире,с запорным устройством), труб и комплектующих- из расчета средней длины пролета между колодцами </t>
    </r>
    <r>
      <rPr>
        <b/>
        <sz val="9"/>
        <color rgb="FFFF0000"/>
        <rFont val="Consolas"/>
        <family val="3"/>
        <charset val="204"/>
      </rPr>
      <t>до 75 м</t>
    </r>
    <r>
      <rPr>
        <sz val="9"/>
        <color theme="1" tint="4.9989318521683403E-2"/>
        <rFont val="Consolas"/>
        <family val="3"/>
        <charset val="204"/>
      </rPr>
      <t xml:space="preserve"> на прямолинейных участках трассы,  с учетом  пролетов </t>
    </r>
    <r>
      <rPr>
        <b/>
        <sz val="9"/>
        <color rgb="FFFF0000"/>
        <rFont val="Consolas"/>
        <family val="3"/>
        <charset val="204"/>
      </rPr>
      <t>до 25 м.</t>
    </r>
    <r>
      <rPr>
        <sz val="9"/>
        <color theme="1" tint="4.9989318521683403E-2"/>
        <rFont val="Consolas"/>
        <family val="3"/>
        <charset val="204"/>
      </rPr>
      <t xml:space="preserve"> на переходах и поворотах трассы;</t>
    </r>
    <r>
      <rPr>
        <sz val="9"/>
        <rFont val="Consolas"/>
        <family val="3"/>
        <charset val="204"/>
      </rPr>
      <t xml:space="preserve"> восстановления асфальтобетонных и плиточных покрытий проезжей части, тротуаров и работ по благоустройству, рекультивации земель,  получение разрешений;заказ и оплату всех видов ТУ;земляные работы;пробивку и заделку отверстий в стенах и фундаментах зданий с обустройством приямков при необходимости (обустройство кабельных вводов).</t>
    </r>
    <r>
      <rPr>
        <sz val="9"/>
        <color theme="1" tint="4.9989318521683403E-2"/>
        <rFont val="Consolas"/>
        <family val="3"/>
        <charset val="204"/>
      </rPr>
      <t>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t>
    </r>
    <r>
      <rPr>
        <sz val="9"/>
        <rFont val="Consolas"/>
        <family val="3"/>
        <charset val="204"/>
      </rPr>
      <t xml:space="preserve">Оформление разрешительных документов, </t>
    </r>
    <r>
      <rPr>
        <sz val="9"/>
        <color rgb="FF0070C0"/>
        <rFont val="Consolas"/>
        <family val="3"/>
        <charset val="204"/>
      </rPr>
      <t>справки о выполнении ТУ от собственников инфраструктуры</t>
    </r>
    <r>
      <rPr>
        <sz val="9"/>
        <rFont val="Consolas"/>
        <family val="3"/>
        <charset val="204"/>
      </rPr>
      <t xml:space="preserve"> и исполнительной документации по МР и РД.
</t>
    </r>
    <r>
      <rPr>
        <i/>
        <sz val="9"/>
        <rFont val="Consolas"/>
        <family val="3"/>
        <charset val="204"/>
      </rPr>
      <t xml:space="preserve">Стоимость строительства кабельной канализации  из полиэтиленовых труб рассчитана для труб </t>
    </r>
    <r>
      <rPr>
        <i/>
        <sz val="9"/>
        <color rgb="FFFF0000"/>
        <rFont val="Consolas"/>
        <family val="3"/>
        <charset val="204"/>
      </rPr>
      <t>Д=110мм.</t>
    </r>
    <r>
      <rPr>
        <i/>
        <sz val="9"/>
        <rFont val="Consolas"/>
        <family val="3"/>
        <charset val="204"/>
      </rPr>
      <t xml:space="preserve"> В случае строительства кабельной канализации с применением труб </t>
    </r>
    <r>
      <rPr>
        <i/>
        <sz val="9"/>
        <color rgb="FFFF0000"/>
        <rFont val="Consolas"/>
        <family val="3"/>
        <charset val="204"/>
      </rPr>
      <t>Д=63мм</t>
    </r>
    <r>
      <rPr>
        <i/>
        <sz val="9"/>
        <rFont val="Consolas"/>
        <family val="3"/>
        <charset val="204"/>
      </rPr>
      <t xml:space="preserve">  применять понижающий коэффициент к расценке  905</t>
    </r>
    <r>
      <rPr>
        <i/>
        <sz val="9"/>
        <color rgb="FFFF0000"/>
        <rFont val="Consolas"/>
        <family val="3"/>
        <charset val="204"/>
      </rPr>
      <t xml:space="preserve"> к= 0,94 </t>
    </r>
  </si>
  <si>
    <t>Раздел 4. Дополнительные удельные расценки на виды работ для строительства объектов связи  FTTB и др.-1</t>
  </si>
  <si>
    <t>401.2</t>
  </si>
  <si>
    <r>
      <t xml:space="preserve">ПИР (включая предварительную рабочую документацию);СМР, </t>
    </r>
    <r>
      <rPr>
        <sz val="9"/>
        <color rgb="FFFF0000"/>
        <rFont val="Consolas"/>
        <family val="3"/>
        <charset val="204"/>
      </rPr>
      <t>включая стоимость всех материало</t>
    </r>
    <r>
      <rPr>
        <sz val="9"/>
        <rFont val="Consolas"/>
        <family val="3"/>
        <charset val="204"/>
      </rPr>
      <t>в,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разрешения;справки о выполнении ТУ от собственников инфраструктуры;исполнительная документация по МР</t>
    </r>
  </si>
  <si>
    <t xml:space="preserve">Удельные расценки (УР) ПАО "Башинформсвязь" на виды работ по строительству и модернизации сети доступа FTTB, КТВ РБ в 2019-2021 гг. в РБ – этап 3   </t>
  </si>
  <si>
    <r>
      <t>ПИР (включая предварительную рабочую документацию); СМР, включая строительство горизонтальных участков трубостоек между подъездами (при необходимости, определяемой проектными решениями); восстановление отделки поверхностей; прокладку и монтаж кабеля по трубостойкам; бирки и наклейки, расшивку кабелей на патч-панели/плинты с двух сторон; монтаж муфт распределительных,монтаж КБ/КЯ/ЯР/КРТ, укомплектованных патч-панелями/плинтами (со стоимостью КБ/КЯ/ЯР/КРТ; патч-панелей/плинтов),монтаж проходных коробок под распределительные муфты.</t>
    </r>
    <r>
      <rPr>
        <sz val="9"/>
        <color rgb="FFFF0000"/>
        <rFont val="Consolas"/>
        <family val="3"/>
        <charset val="204"/>
      </rPr>
      <t xml:space="preserve"> Со стоимостью всех материалов, включая прочие затраты</t>
    </r>
    <r>
      <rPr>
        <sz val="9"/>
        <color theme="1"/>
        <rFont val="Consolas"/>
        <family val="3"/>
        <charset val="204"/>
      </rPr>
      <t>,исполнительная документация по МР.</t>
    </r>
  </si>
  <si>
    <r>
      <rPr>
        <b/>
        <sz val="9"/>
        <color rgb="FF000000"/>
        <rFont val="Consolas"/>
        <family val="3"/>
        <charset val="204"/>
      </rPr>
      <t xml:space="preserve">Прокладка и монтаж ВОК </t>
    </r>
    <r>
      <rPr>
        <b/>
        <sz val="9"/>
        <color rgb="FFFF0000"/>
        <rFont val="Consolas"/>
        <family val="3"/>
        <charset val="204"/>
      </rPr>
      <t>в кабельной канализации, в грунте, по опорам</t>
    </r>
    <r>
      <rPr>
        <sz val="9"/>
        <color rgb="FF000000"/>
        <rFont val="Consolas"/>
        <family val="3"/>
        <charset val="204"/>
      </rPr>
      <t xml:space="preserve"> </t>
    </r>
    <r>
      <rPr>
        <b/>
        <sz val="9"/>
        <color rgb="FFFF0000"/>
        <rFont val="Consolas"/>
        <family val="3"/>
        <charset val="204"/>
      </rPr>
      <t>и др. способов прокладки</t>
    </r>
    <r>
      <rPr>
        <sz val="9"/>
        <color rgb="FF000000"/>
        <rFont val="Consolas"/>
        <family val="3"/>
        <charset val="204"/>
      </rPr>
      <t xml:space="preserve"> ( при превышении длины магистральных участков ВОЛС 500 м на дом) см. примечание 11 
</t>
    </r>
    <r>
      <rPr>
        <sz val="9"/>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 (см. примечание 16)</t>
    </r>
  </si>
  <si>
    <r>
      <rPr>
        <b/>
        <sz val="9"/>
        <color theme="1" tint="4.9989318521683403E-2"/>
        <rFont val="Consolas"/>
        <family val="3"/>
        <charset val="204"/>
      </rPr>
      <t>Прокладка и монтаж многопарного передаточного кабеля "витая пара" кат. 5е</t>
    </r>
    <r>
      <rPr>
        <sz val="9"/>
        <color theme="1" tint="4.9989318521683403E-2"/>
        <rFont val="Consolas"/>
        <family val="3"/>
        <charset val="204"/>
      </rPr>
      <t xml:space="preserve">  с установкой КБ/КЯ/ЯР/КРТ и патч-панелей/плинтов и с учетом стоимости всех материалов, в том числе КБ/КЯ/ЯР/КРТ и патч-панелей/плинтов
</t>
    </r>
    <r>
      <rPr>
        <b/>
        <sz val="9"/>
        <color rgb="FFFF0000"/>
        <rFont val="Consolas"/>
        <family val="3"/>
        <charset val="204"/>
      </rPr>
      <t>(только при реконструкции/модернизации существующих сетей FTTB)</t>
    </r>
  </si>
  <si>
    <r>
      <t>ПИР (включая предварительную рабочую документацию); СМР, включая строительство горизонтальных участков трубостоек между подъездами (при необходимости, определяемой проектными решениями); восстановление отделки поверхностей; прокладку и монтаж кабеля по трубостойкам; бирки и наклейки, расшивку кабелей на патч-панели/плинты с двух сторон; монтаж муфт распределительных,монтаж КБ/КЯ/ЯР/КРТ, укомплектованных патч-панелями/плинтами (со стоимостью КБ/КЯ/ЯР/КРТ; патч-панелей/плинтов),монтаж проходных коробок под распределительные муфты.</t>
    </r>
    <r>
      <rPr>
        <sz val="9"/>
        <color rgb="FFFF0000"/>
        <rFont val="Consolas"/>
        <family val="3"/>
        <charset val="204"/>
      </rPr>
      <t xml:space="preserve"> Со стоимостью всех материалов</t>
    </r>
    <r>
      <rPr>
        <sz val="9"/>
        <color theme="1"/>
        <rFont val="Consolas"/>
        <family val="3"/>
        <charset val="204"/>
      </rPr>
      <t>, включая прочие затраты,исполнительная документация по МР.</t>
    </r>
  </si>
  <si>
    <t xml:space="preserve">только для сетей FTTB </t>
  </si>
  <si>
    <t>только для сетей FTTB</t>
  </si>
  <si>
    <r>
      <t>ПИР;СМР, включая прочие затраты; исполнительная документация; при этом включено:  монтаж укомплектованного шкафа ( комплектация по ТЗ в договоре), подключение к электропитанию и заземлению (</t>
    </r>
    <r>
      <rPr>
        <sz val="9"/>
        <color rgb="FFFF0000"/>
        <rFont val="Consolas"/>
        <family val="3"/>
        <charset val="204"/>
      </rPr>
      <t>если более 50 м. дополнительно применяется уд. расценка № 442</t>
    </r>
    <r>
      <rPr>
        <sz val="9"/>
        <rFont val="Consolas"/>
        <family val="3"/>
        <charset val="204"/>
      </rPr>
      <t xml:space="preserve">), установка ЩРУН (щиток учетно-распределительный), установка узлов учета электрической энергии, автоматического выключателя), </t>
    </r>
    <r>
      <rPr>
        <sz val="9"/>
        <color rgb="FF0070C0"/>
        <rFont val="Consolas"/>
        <family val="3"/>
        <charset val="204"/>
      </rPr>
      <t>стоимость и прокладка силового кабеля (длиной до 50 м)</t>
    </r>
    <r>
      <rPr>
        <sz val="9"/>
        <rFont val="Consolas"/>
        <family val="3"/>
        <charset val="204"/>
      </rPr>
      <t>, стоимость шкафа/стойки и монтажных материалов, включая органайзер, патч-панель, имиджевые наклейки и пр. элементы по комплектации в ТЗ. Оформление разрешительных документов на размещение,</t>
    </r>
    <r>
      <rPr>
        <sz val="9"/>
        <color rgb="FF0070C0"/>
        <rFont val="Consolas"/>
        <family val="3"/>
        <charset val="204"/>
      </rPr>
      <t>справки о выполнении ТУ от собственников инфраструктуры.</t>
    </r>
    <r>
      <rPr>
        <sz val="9"/>
        <rFont val="Consolas"/>
        <family val="3"/>
        <charset val="204"/>
      </rPr>
      <t xml:space="preserve"> </t>
    </r>
    <r>
      <rPr>
        <sz val="9"/>
        <color rgb="FFFF0000"/>
        <rFont val="Consolas"/>
        <family val="3"/>
        <charset val="204"/>
      </rPr>
      <t xml:space="preserve">Не включено: стоимость активного оборудования </t>
    </r>
  </si>
  <si>
    <r>
      <rPr>
        <b/>
        <sz val="9"/>
        <color rgb="FFFF0000"/>
        <rFont val="Consolas"/>
        <family val="3"/>
        <charset val="204"/>
      </rPr>
      <t>Разовая</t>
    </r>
    <r>
      <rPr>
        <sz val="9"/>
        <color rgb="FF000000"/>
        <rFont val="Consolas"/>
        <family val="3"/>
        <charset val="204"/>
      </rPr>
      <t xml:space="preserve"> установка трубостойки (слаботочного стояка) в подъезде (с учетом стоимости труб, крепежа, установки проходных коробок, сопутствующих СМР)
</t>
    </r>
    <r>
      <rPr>
        <sz val="9"/>
        <color rgb="FFFF0000"/>
        <rFont val="Consolas"/>
        <family val="3"/>
        <charset val="204"/>
      </rPr>
      <t>(применяется только при модернизации существущих сетей.Условие см. примечание 18)</t>
    </r>
  </si>
  <si>
    <r>
      <t xml:space="preserve">Примечание:УР 401.2  на монтаж трубостоек применяется только при модернизации существующих сетей для разовой установки в подъездах при условии,что общее кол-во устанавливаемых трубостоек в подъезде </t>
    </r>
    <r>
      <rPr>
        <sz val="10"/>
        <color rgb="FFFF0000"/>
        <rFont val="Consolas"/>
        <family val="3"/>
        <charset val="204"/>
      </rPr>
      <t>не будет превышать 40 %</t>
    </r>
    <r>
      <rPr>
        <sz val="10"/>
        <color theme="1"/>
        <rFont val="Consolas"/>
        <family val="3"/>
        <charset val="204"/>
      </rPr>
      <t xml:space="preserve"> от общего количества трубостоек (существующие + вновь установленные). При превышении этого условия (&gt;40 %) использовать для вновь устанавливаемых трубостоек УР 401</t>
    </r>
  </si>
  <si>
    <r>
      <t xml:space="preserve">ПИР (включая предварительную рабочую документацию); полный комплекс СМР, включая СМР на установку ТШ с подключением к электропитанию и заземлению;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sz val="9"/>
        <color rgb="FFFF0000"/>
        <rFont val="Consolas"/>
        <family val="3"/>
        <charset val="204"/>
      </rPr>
      <t>без учета стоимости коммутатора агрегации и  телекоммуникационного шкафа узла доступа (ТШ)</t>
    </r>
  </si>
  <si>
    <r>
      <t xml:space="preserve">ПИР (включая предварительную рабочую документацию); полный комплекс СМР , включая СМР на установку ТШ с подключением к электропитанию и заземлению,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sz val="9"/>
        <color rgb="FFFF0000"/>
        <rFont val="Consolas"/>
        <family val="3"/>
        <charset val="204"/>
      </rPr>
      <t>без учета стоимости коммутатора агрегации и  телекоммуникационного шкафа узла доступа (ТШ)</t>
    </r>
  </si>
  <si>
    <r>
      <t xml:space="preserve">ПИР (включая предварительную рабочую документацию); полный комплекс СМР , включая СМР на установку ТШ с подключением к электропитанию и заземлению ,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sz val="9"/>
        <color rgb="FFFF0000"/>
        <rFont val="Consolas"/>
        <family val="3"/>
        <charset val="204"/>
      </rPr>
      <t>без учета стоимости коммутатора агрегации и  телекоммуникационного шкафа узла доступа (ТШ)</t>
    </r>
  </si>
  <si>
    <r>
      <t>ПИР (включая предварительную рабочую документацию); полный комплекс СМР , включая СМР на установку ТШ с подключением к электропитанию и заземлению,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t>
    </r>
    <r>
      <rPr>
        <sz val="9"/>
        <color rgb="FFFF0000"/>
        <rFont val="Consolas"/>
        <family val="3"/>
        <charset val="204"/>
      </rPr>
      <t xml:space="preserve"> без учета стоимости коммутатора агрегации и  телекоммуникационного шкафа узла доступа (ТШ)</t>
    </r>
  </si>
  <si>
    <r>
      <t xml:space="preserve">ПИР (включая предварительную рабочую документацию); полный комплекс СМР , включая СМР на установку ТШ с подключением к электропитанию и заземлению; стоимость материалов,вспомогательного оборудования, прочих затрат, оформление разрешительных документов (включая все согласования) необходимые при строительстве сетей FTTB, исполнительной документации по МР и РД, </t>
    </r>
    <r>
      <rPr>
        <b/>
        <sz val="9"/>
        <color rgb="FFFF0000"/>
        <rFont val="Consolas"/>
        <family val="3"/>
        <charset val="204"/>
      </rPr>
      <t>без учета стоимости коммутатора агрегации, коммутатора доступа и  телекоммуникационного шкафа узла доступа (ТШ)</t>
    </r>
  </si>
  <si>
    <r>
      <rPr>
        <b/>
        <sz val="9"/>
        <color theme="1"/>
        <rFont val="Consolas"/>
        <family val="3"/>
        <charset val="204"/>
      </rPr>
      <t xml:space="preserve">Установка опор железобетонных </t>
    </r>
    <r>
      <rPr>
        <sz val="9"/>
        <color theme="1"/>
        <rFont val="Consolas"/>
        <family val="3"/>
        <charset val="204"/>
      </rPr>
      <t>(полный комплекс работ)</t>
    </r>
  </si>
  <si>
    <r>
      <t xml:space="preserve">ПИР (включая предварительную рабочую документацию);СМР : земляные работы; </t>
    </r>
    <r>
      <rPr>
        <sz val="9"/>
        <color rgb="FF0070C0"/>
        <rFont val="Consolas"/>
        <family val="3"/>
        <charset val="204"/>
      </rPr>
      <t>подрезка крон деревьев,</t>
    </r>
    <r>
      <rPr>
        <sz val="9"/>
        <color theme="1"/>
        <rFont val="Consolas"/>
        <family val="3"/>
        <charset val="204"/>
      </rPr>
      <t xml:space="preserve"> установка опоры (включая стоимость опоры); 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 </t>
    </r>
  </si>
  <si>
    <r>
      <t>Установка  опор (</t>
    </r>
    <r>
      <rPr>
        <b/>
        <sz val="9"/>
        <color rgb="FF000000"/>
        <rFont val="Consolas"/>
        <family val="3"/>
        <charset val="204"/>
      </rPr>
      <t>деревянных пропитанных, на железобетонных приставках (сваях</t>
    </r>
    <r>
      <rPr>
        <sz val="9"/>
        <color rgb="FF000000"/>
        <rFont val="Consolas"/>
        <family val="3"/>
        <charset val="204"/>
      </rPr>
      <t>) (полный комплекс работ)</t>
    </r>
  </si>
  <si>
    <r>
      <t xml:space="preserve">Установка  опор </t>
    </r>
    <r>
      <rPr>
        <b/>
        <sz val="9"/>
        <color rgb="FF000000"/>
        <rFont val="Consolas"/>
        <family val="3"/>
        <charset val="204"/>
      </rPr>
      <t xml:space="preserve">стальных или композитных </t>
    </r>
    <r>
      <rPr>
        <sz val="9"/>
        <color rgb="FF000000"/>
        <rFont val="Consolas"/>
        <family val="3"/>
        <charset val="204"/>
      </rPr>
      <t xml:space="preserve"> (полный комплекс работ)</t>
    </r>
  </si>
  <si>
    <r>
      <t xml:space="preserve">ПИР (включая предварительную рабочую документацию);СМР : земляные работы; </t>
    </r>
    <r>
      <rPr>
        <sz val="9"/>
        <color rgb="FF0070C0"/>
        <rFont val="Consolas"/>
        <family val="3"/>
        <charset val="204"/>
      </rPr>
      <t>подрезка крон деревьев,</t>
    </r>
    <r>
      <rPr>
        <sz val="9"/>
        <color theme="1"/>
        <rFont val="Consolas"/>
        <family val="3"/>
        <charset val="204"/>
      </rPr>
      <t xml:space="preserve"> установка опоры (включая стоимость опоры); 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 сдача в надзорные органы,оформление разрешительных документов,</t>
    </r>
    <r>
      <rPr>
        <sz val="9"/>
        <color rgb="FF0070C0"/>
        <rFont val="Consolas"/>
        <family val="3"/>
        <charset val="204"/>
      </rPr>
      <t>справки о выполнении ТУ от собственников инфраструктуры;</t>
    </r>
    <r>
      <rPr>
        <sz val="9"/>
        <color theme="1"/>
        <rFont val="Consolas"/>
        <family val="3"/>
        <charset val="204"/>
      </rPr>
      <t xml:space="preserve"> исполнительной документации по МР и РД. </t>
    </r>
  </si>
  <si>
    <t>Приложение №7 к Техническому заданию - Удельные расценки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</si>
</sst>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 numFmtId="199" formatCode="0.000"/>
  </numFmts>
  <fonts count="155">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theme="1"/>
      <name val="Times New Roman"/>
      <family val="1"/>
      <charset val="204"/>
    </font>
    <font>
      <sz val="11"/>
      <color theme="1"/>
      <name val="Times New Roman"/>
      <family val="1"/>
      <charset val="204"/>
    </font>
    <font>
      <sz val="11"/>
      <color theme="1"/>
      <name val="Calibri"/>
      <family val="2"/>
      <scheme val="minor"/>
    </font>
    <font>
      <sz val="10"/>
      <color theme="1"/>
      <name val="Arial"/>
      <family val="2"/>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theme="1" tint="4.9989318521683403E-2"/>
      <name val="Times New Roman"/>
      <family val="1"/>
      <charset val="204"/>
    </font>
    <font>
      <b/>
      <sz val="11"/>
      <color theme="1" tint="4.9989318521683403E-2"/>
      <name val="Calibri"/>
      <family val="2"/>
      <charset val="204"/>
      <scheme val="minor"/>
    </font>
    <font>
      <b/>
      <sz val="16"/>
      <color theme="0"/>
      <name val="Times New Roman"/>
      <family val="1"/>
      <charset val="204"/>
    </font>
    <font>
      <u/>
      <sz val="11"/>
      <color theme="10"/>
      <name val="Calibri"/>
      <family val="2"/>
      <charset val="204"/>
      <scheme val="minor"/>
    </font>
    <font>
      <b/>
      <sz val="14"/>
      <color indexed="62"/>
      <name val="Calibri"/>
      <family val="2"/>
      <charset val="204"/>
    </font>
    <font>
      <b/>
      <sz val="9"/>
      <color theme="0"/>
      <name val="Times New Roman"/>
      <family val="1"/>
      <charset val="204"/>
    </font>
    <font>
      <b/>
      <sz val="11"/>
      <color theme="0"/>
      <name val="Calibri"/>
      <family val="2"/>
      <charset val="204"/>
      <scheme val="minor"/>
    </font>
    <font>
      <sz val="9"/>
      <color theme="1"/>
      <name val="Times New Roman"/>
      <family val="1"/>
      <charset val="204"/>
    </font>
    <font>
      <b/>
      <sz val="9"/>
      <name val="Times New Roman"/>
      <family val="1"/>
      <charset val="204"/>
    </font>
    <font>
      <sz val="14"/>
      <color theme="1"/>
      <name val="Calibri"/>
      <family val="2"/>
      <charset val="204"/>
      <scheme val="minor"/>
    </font>
    <font>
      <b/>
      <sz val="11"/>
      <color theme="3" tint="-0.249977111117893"/>
      <name val="Calibri"/>
      <family val="2"/>
      <charset val="204"/>
      <scheme val="minor"/>
    </font>
    <font>
      <b/>
      <sz val="14"/>
      <color theme="1" tint="0.14999847407452621"/>
      <name val="Times New Roman"/>
      <family val="1"/>
      <charset val="204"/>
    </font>
    <font>
      <sz val="11"/>
      <color theme="1"/>
      <name val="Consolas"/>
      <family val="3"/>
      <charset val="204"/>
    </font>
    <font>
      <sz val="11"/>
      <color rgb="FFFF0000"/>
      <name val="Consolas"/>
      <family val="3"/>
      <charset val="204"/>
    </font>
    <font>
      <b/>
      <sz val="12"/>
      <color theme="1" tint="0.34998626667073579"/>
      <name val="Consolas"/>
      <family val="3"/>
      <charset val="204"/>
    </font>
    <font>
      <sz val="7"/>
      <color rgb="FF8C4799"/>
      <name val="Consolas"/>
      <family val="3"/>
      <charset val="204"/>
    </font>
    <font>
      <sz val="10"/>
      <name val="Consolas"/>
      <family val="3"/>
      <charset val="204"/>
    </font>
    <font>
      <sz val="10"/>
      <color theme="1"/>
      <name val="Consolas"/>
      <family val="3"/>
      <charset val="204"/>
    </font>
    <font>
      <sz val="8"/>
      <color theme="1" tint="4.9989318521683403E-2"/>
      <name val="Consolas"/>
      <family val="3"/>
      <charset val="204"/>
    </font>
    <font>
      <b/>
      <sz val="12"/>
      <color rgb="FFFF0000"/>
      <name val="Consolas"/>
      <family val="3"/>
      <charset val="204"/>
    </font>
    <font>
      <b/>
      <sz val="14"/>
      <color theme="1" tint="0.14999847407452621"/>
      <name val="Consolas"/>
      <family val="3"/>
      <charset val="204"/>
    </font>
    <font>
      <b/>
      <sz val="14"/>
      <color theme="0"/>
      <name val="Consolas"/>
      <family val="3"/>
      <charset val="204"/>
    </font>
    <font>
      <b/>
      <sz val="11"/>
      <color theme="1" tint="0.14999847407452621"/>
      <name val="Consolas"/>
      <family val="3"/>
      <charset val="204"/>
    </font>
    <font>
      <b/>
      <sz val="14"/>
      <color theme="3" tint="-0.249977111117893"/>
      <name val="Consolas"/>
      <family val="3"/>
      <charset val="204"/>
    </font>
    <font>
      <b/>
      <sz val="10"/>
      <color theme="1" tint="0.34998626667073579"/>
      <name val="Consolas"/>
      <family val="3"/>
      <charset val="204"/>
    </font>
    <font>
      <sz val="10"/>
      <color rgb="FFFF0000"/>
      <name val="Consolas"/>
      <family val="3"/>
      <charset val="204"/>
    </font>
    <font>
      <b/>
      <sz val="10"/>
      <color theme="1"/>
      <name val="Consolas"/>
      <family val="3"/>
      <charset val="204"/>
    </font>
    <font>
      <b/>
      <sz val="10"/>
      <color rgb="FFFF0000"/>
      <name val="Consolas"/>
      <family val="3"/>
      <charset val="204"/>
    </font>
    <font>
      <sz val="10"/>
      <color theme="1" tint="4.9989318521683403E-2"/>
      <name val="Consolas"/>
      <family val="3"/>
      <charset val="204"/>
    </font>
    <font>
      <b/>
      <sz val="10"/>
      <color theme="1" tint="4.9989318521683403E-2"/>
      <name val="Consolas"/>
      <family val="3"/>
      <charset val="204"/>
    </font>
    <font>
      <sz val="9"/>
      <color theme="1" tint="4.9989318521683403E-2"/>
      <name val="Consolas"/>
      <family val="3"/>
      <charset val="204"/>
    </font>
    <font>
      <b/>
      <sz val="9"/>
      <color theme="1" tint="4.9989318521683403E-2"/>
      <name val="Consolas"/>
      <family val="3"/>
      <charset val="204"/>
    </font>
    <font>
      <b/>
      <sz val="9"/>
      <color rgb="FFFF0000"/>
      <name val="Consolas"/>
      <family val="3"/>
      <charset val="204"/>
    </font>
    <font>
      <b/>
      <vertAlign val="superscript"/>
      <sz val="9"/>
      <color theme="1" tint="4.9989318521683403E-2"/>
      <name val="Consolas"/>
      <family val="3"/>
      <charset val="204"/>
    </font>
    <font>
      <b/>
      <sz val="12"/>
      <color theme="1"/>
      <name val="Consolas"/>
      <family val="3"/>
      <charset val="204"/>
    </font>
    <font>
      <b/>
      <sz val="10"/>
      <color rgb="FF000000"/>
      <name val="Consolas"/>
      <family val="3"/>
      <charset val="204"/>
    </font>
    <font>
      <b/>
      <sz val="14"/>
      <color theme="1" tint="4.9989318521683403E-2"/>
      <name val="Consolas"/>
      <family val="3"/>
      <charset val="204"/>
    </font>
    <font>
      <b/>
      <sz val="10"/>
      <name val="Consolas"/>
      <family val="3"/>
      <charset val="204"/>
    </font>
    <font>
      <b/>
      <sz val="14"/>
      <color theme="8" tint="-0.499984740745262"/>
      <name val="Consolas"/>
      <family val="3"/>
      <charset val="204"/>
    </font>
    <font>
      <sz val="9"/>
      <name val="Consolas"/>
      <family val="3"/>
      <charset val="204"/>
    </font>
    <font>
      <b/>
      <sz val="14"/>
      <color rgb="FF006600"/>
      <name val="Consolas"/>
      <family val="3"/>
      <charset val="204"/>
    </font>
    <font>
      <b/>
      <sz val="11"/>
      <color theme="1" tint="4.9989318521683403E-2"/>
      <name val="Consolas"/>
      <family val="3"/>
      <charset val="204"/>
    </font>
    <font>
      <b/>
      <sz val="9"/>
      <name val="Consolas"/>
      <family val="3"/>
      <charset val="204"/>
    </font>
    <font>
      <sz val="9"/>
      <color theme="1"/>
      <name val="Consolas"/>
      <family val="3"/>
      <charset val="204"/>
    </font>
    <font>
      <sz val="14"/>
      <color theme="1"/>
      <name val="Consolas"/>
      <family val="3"/>
      <charset val="204"/>
    </font>
    <font>
      <b/>
      <sz val="12"/>
      <color rgb="FFC00000"/>
      <name val="Consolas"/>
      <family val="3"/>
      <charset val="204"/>
    </font>
    <font>
      <u/>
      <sz val="11"/>
      <color theme="10"/>
      <name val="Consolas"/>
      <family val="3"/>
      <charset val="204"/>
    </font>
    <font>
      <sz val="14"/>
      <color rgb="FFC00000"/>
      <name val="Consolas"/>
      <family val="3"/>
      <charset val="204"/>
    </font>
    <font>
      <sz val="10"/>
      <color theme="4" tint="-0.249977111117893"/>
      <name val="Consolas"/>
      <family val="3"/>
      <charset val="204"/>
    </font>
    <font>
      <b/>
      <sz val="12"/>
      <color theme="1" tint="0.14999847407452621"/>
      <name val="Consolas"/>
      <family val="3"/>
      <charset val="204"/>
    </font>
    <font>
      <sz val="9"/>
      <color rgb="FFFF0000"/>
      <name val="Consolas"/>
      <family val="3"/>
      <charset val="204"/>
    </font>
    <font>
      <sz val="9"/>
      <color rgb="FF0070C0"/>
      <name val="Consolas"/>
      <family val="3"/>
      <charset val="204"/>
    </font>
    <font>
      <b/>
      <sz val="12"/>
      <color theme="1" tint="4.9989318521683403E-2"/>
      <name val="Consolas"/>
      <family val="3"/>
      <charset val="204"/>
    </font>
    <font>
      <sz val="11"/>
      <color theme="1" tint="4.9989318521683403E-2"/>
      <name val="Calibri"/>
      <family val="2"/>
      <charset val="204"/>
      <scheme val="minor"/>
    </font>
    <font>
      <b/>
      <sz val="9"/>
      <color theme="1"/>
      <name val="Consolas"/>
      <family val="3"/>
      <charset val="204"/>
    </font>
    <font>
      <sz val="9"/>
      <color rgb="FF000000"/>
      <name val="Consolas"/>
      <family val="3"/>
      <charset val="204"/>
    </font>
    <font>
      <b/>
      <sz val="9"/>
      <color rgb="FF000000"/>
      <name val="Consolas"/>
      <family val="3"/>
      <charset val="204"/>
    </font>
    <font>
      <i/>
      <sz val="9"/>
      <name val="Consolas"/>
      <family val="3"/>
      <charset val="204"/>
    </font>
    <font>
      <i/>
      <sz val="9"/>
      <color rgb="FFFF0000"/>
      <name val="Consolas"/>
      <family val="3"/>
      <charset val="204"/>
    </font>
    <font>
      <i/>
      <sz val="9"/>
      <color theme="1"/>
      <name val="Consolas"/>
      <family val="3"/>
      <charset val="204"/>
    </font>
    <font>
      <b/>
      <i/>
      <sz val="9"/>
      <color rgb="FFFF0000"/>
      <name val="Consolas"/>
      <family val="3"/>
      <charset val="204"/>
    </font>
    <font>
      <b/>
      <i/>
      <sz val="9"/>
      <color theme="1"/>
      <name val="Consolas"/>
      <family val="3"/>
      <charset val="204"/>
    </font>
    <font>
      <b/>
      <sz val="10"/>
      <color rgb="FF8C4799"/>
      <name val="Consolas"/>
      <family val="3"/>
      <charset val="204"/>
    </font>
    <font>
      <sz val="8"/>
      <color theme="1"/>
      <name val="Consolas"/>
      <family val="3"/>
      <charset val="204"/>
    </font>
    <font>
      <b/>
      <sz val="8"/>
      <color rgb="FFFF0000"/>
      <name val="Consolas"/>
      <family val="3"/>
      <charset val="204"/>
    </font>
    <font>
      <sz val="8"/>
      <color rgb="FFFF0000"/>
      <name val="Consolas"/>
      <family val="3"/>
      <charset val="204"/>
    </font>
    <font>
      <b/>
      <sz val="8"/>
      <color theme="1"/>
      <name val="Consolas"/>
      <family val="3"/>
      <charset val="204"/>
    </font>
    <font>
      <b/>
      <sz val="8"/>
      <color rgb="FF000000"/>
      <name val="Consolas"/>
      <family val="3"/>
      <charset val="204"/>
    </font>
    <font>
      <sz val="8"/>
      <color rgb="FF000000"/>
      <name val="Consolas"/>
      <family val="3"/>
      <charset val="204"/>
    </font>
    <font>
      <sz val="12"/>
      <color theme="1"/>
      <name val="Consolas"/>
      <family val="3"/>
      <charset val="204"/>
    </font>
    <font>
      <sz val="8"/>
      <name val="Consolas"/>
      <family val="3"/>
      <charset val="204"/>
    </font>
    <font>
      <b/>
      <sz val="12"/>
      <name val="Consolas"/>
      <family val="3"/>
      <charset val="204"/>
    </font>
  </fonts>
  <fills count="86">
    <fill>
      <patternFill patternType="none"/>
    </fill>
    <fill>
      <patternFill patternType="gray125"/>
    </fill>
    <fill>
      <patternFill patternType="solid">
        <fgColor theme="0"/>
        <bgColor indexed="64"/>
      </patternFill>
    </fill>
    <fill>
      <patternFill patternType="solid">
        <fgColor theme="3" tint="-0.249977111117893"/>
        <bgColor indexed="64"/>
      </patternFill>
    </fill>
    <fill>
      <patternFill patternType="solid">
        <fgColor rgb="FF006600"/>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rgb="FFFFFF00"/>
        <bgColor indexed="47"/>
      </patternFill>
    </fill>
    <fill>
      <patternFill patternType="solid">
        <fgColor rgb="FFDAE7F6"/>
        <bgColor indexed="64"/>
      </patternFill>
    </fill>
    <fill>
      <patternFill patternType="solid">
        <fgColor theme="3" tint="0.59999389629810485"/>
        <bgColor indexed="64"/>
      </patternFill>
    </fill>
    <fill>
      <patternFill patternType="solid">
        <fgColor rgb="FFD0E0E3"/>
        <bgColor indexed="64"/>
      </patternFill>
    </fill>
    <fill>
      <patternFill patternType="solid">
        <fgColor rgb="FFEBF6F9"/>
        <bgColor indexed="64"/>
      </patternFill>
    </fill>
    <fill>
      <patternFill patternType="solid">
        <fgColor rgb="FFD9EAD3"/>
        <bgColor indexed="64"/>
      </patternFill>
    </fill>
    <fill>
      <patternFill patternType="solid">
        <fgColor rgb="FFEBFFEB"/>
        <bgColor indexed="64"/>
      </patternFill>
    </fill>
    <fill>
      <patternFill patternType="solid">
        <fgColor rgb="FFFFF2CC"/>
        <bgColor indexed="64"/>
      </patternFill>
    </fill>
    <fill>
      <patternFill patternType="solid">
        <fgColor rgb="FFFFF2C9"/>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rgb="FFFF0000"/>
        <bgColor indexed="64"/>
      </patternFill>
    </fill>
  </fills>
  <borders count="1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3F3F3F"/>
      </left>
      <right style="thin">
        <color rgb="FF3F3F3F"/>
      </right>
      <top style="thin">
        <color rgb="FF3F3F3F"/>
      </top>
      <bottom style="thin">
        <color rgb="FF3F3F3F"/>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dotted">
        <color auto="1"/>
      </left>
      <right style="dotted">
        <color auto="1"/>
      </right>
      <top/>
      <bottom/>
      <diagonal/>
    </border>
    <border>
      <left style="dotted">
        <color auto="1"/>
      </left>
      <right/>
      <top style="dotted">
        <color auto="1"/>
      </top>
      <bottom/>
      <diagonal/>
    </border>
    <border>
      <left/>
      <right/>
      <top style="dotted">
        <color auto="1"/>
      </top>
      <bottom/>
      <diagonal/>
    </border>
    <border>
      <left style="dotted">
        <color indexed="64"/>
      </left>
      <right style="dotted">
        <color indexed="64"/>
      </right>
      <top style="dotted">
        <color indexed="64"/>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0" tint="-0.24994659260841701"/>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right style="thin">
        <color theme="0" tint="-0.24994659260841701"/>
      </right>
      <top style="thin">
        <color theme="0" tint="-0.24994659260841701"/>
      </top>
      <bottom style="thin">
        <color theme="0" tint="-0.24994659260841701"/>
      </bottom>
      <diagonal/>
    </border>
    <border>
      <left style="thin">
        <color theme="1" tint="0.499984740745262"/>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int="-0.24994659260841701"/>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style="thin">
        <color theme="0" tint="-0.24994659260841701"/>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left>
      <right style="thin">
        <color theme="0"/>
      </right>
      <top style="thin">
        <color theme="0" tint="-0.499984740745262"/>
      </top>
      <bottom style="thin">
        <color theme="0"/>
      </bottom>
      <diagonal/>
    </border>
    <border>
      <left style="thin">
        <color theme="0"/>
      </left>
      <right style="thin">
        <color theme="0" tint="-0.499984740745262"/>
      </right>
      <top style="thin">
        <color theme="0" tint="-0.499984740745262"/>
      </top>
      <bottom style="thin">
        <color theme="0"/>
      </bottom>
      <diagonal/>
    </border>
    <border>
      <left style="thin">
        <color theme="0"/>
      </left>
      <right style="thin">
        <color theme="0" tint="-0.499984740745262"/>
      </right>
      <top style="thin">
        <color theme="0"/>
      </top>
      <bottom style="thin">
        <color theme="0"/>
      </bottom>
      <diagonal/>
    </border>
    <border>
      <left/>
      <right style="thin">
        <color theme="0"/>
      </right>
      <top style="thin">
        <color theme="0" tint="-0.499984740745262"/>
      </top>
      <bottom style="thin">
        <color theme="0"/>
      </bottom>
      <diagonal/>
    </border>
    <border>
      <left/>
      <right style="thin">
        <color theme="1" tint="0.499984740745262"/>
      </right>
      <top style="thin">
        <color theme="1" tint="0.499984740745262"/>
      </top>
      <bottom/>
      <diagonal/>
    </border>
    <border>
      <left/>
      <right style="thin">
        <color theme="1" tint="0.499984740745262"/>
      </right>
      <top/>
      <bottom style="thin">
        <color theme="1" tint="0.499984740745262"/>
      </bottom>
      <diagonal/>
    </border>
    <border>
      <left/>
      <right style="thin">
        <color theme="1" tint="0.499984740745262"/>
      </right>
      <top/>
      <bottom/>
      <diagonal/>
    </border>
    <border>
      <left/>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top/>
      <bottom style="thin">
        <color theme="0"/>
      </bottom>
      <diagonal/>
    </border>
    <border>
      <left/>
      <right style="double">
        <color theme="3" tint="-0.24994659260841701"/>
      </right>
      <top style="double">
        <color theme="3" tint="-0.24994659260841701"/>
      </top>
      <bottom/>
      <diagonal/>
    </border>
    <border>
      <left/>
      <right style="double">
        <color theme="3" tint="-0.24994659260841701"/>
      </right>
      <top style="dashed">
        <color theme="3" tint="-0.24994659260841701"/>
      </top>
      <bottom style="double">
        <color theme="3" tint="-0.24994659260841701"/>
      </bottom>
      <diagonal/>
    </border>
    <border>
      <left style="double">
        <color theme="8" tint="-0.24994659260841701"/>
      </left>
      <right/>
      <top style="double">
        <color theme="8" tint="-0.24994659260841701"/>
      </top>
      <bottom style="dashed">
        <color theme="8" tint="-0.24994659260841701"/>
      </bottom>
      <diagonal/>
    </border>
    <border>
      <left/>
      <right style="double">
        <color theme="8" tint="-0.24994659260841701"/>
      </right>
      <top style="double">
        <color theme="8" tint="-0.24994659260841701"/>
      </top>
      <bottom style="dashed">
        <color theme="8" tint="-0.24994659260841701"/>
      </bottom>
      <diagonal/>
    </border>
    <border>
      <left style="double">
        <color theme="8" tint="-0.24994659260841701"/>
      </left>
      <right/>
      <top/>
      <bottom style="double">
        <color theme="8" tint="-0.24994659260841701"/>
      </bottom>
      <diagonal/>
    </border>
    <border>
      <left/>
      <right style="double">
        <color theme="8" tint="-0.24994659260841701"/>
      </right>
      <top/>
      <bottom style="double">
        <color theme="8" tint="-0.24994659260841701"/>
      </bottom>
      <diagonal/>
    </border>
    <border>
      <left/>
      <right style="double">
        <color theme="0" tint="-0.499984740745262"/>
      </right>
      <top style="dashed">
        <color theme="0" tint="-0.499984740745262"/>
      </top>
      <bottom style="double">
        <color theme="0" tint="-0.499984740745262"/>
      </bottom>
      <diagonal/>
    </border>
    <border>
      <left style="double">
        <color rgb="FF006600"/>
      </left>
      <right/>
      <top style="double">
        <color rgb="FF006600"/>
      </top>
      <bottom style="dashed">
        <color rgb="FF006600"/>
      </bottom>
      <diagonal/>
    </border>
    <border>
      <left/>
      <right style="double">
        <color rgb="FF006600"/>
      </right>
      <top style="double">
        <color rgb="FF006600"/>
      </top>
      <bottom style="dashed">
        <color rgb="FF006600"/>
      </bottom>
      <diagonal/>
    </border>
    <border>
      <left style="double">
        <color rgb="FF006600"/>
      </left>
      <right/>
      <top style="dashed">
        <color rgb="FF006600"/>
      </top>
      <bottom style="double">
        <color rgb="FF006600"/>
      </bottom>
      <diagonal/>
    </border>
    <border>
      <left/>
      <right style="double">
        <color rgb="FF006600"/>
      </right>
      <top style="dashed">
        <color rgb="FF006600"/>
      </top>
      <bottom style="double">
        <color rgb="FF006600"/>
      </bottom>
      <diagonal/>
    </border>
    <border>
      <left/>
      <right style="double">
        <color theme="0" tint="-0.499984740745262"/>
      </right>
      <top style="double">
        <color theme="0" tint="-0.499984740745262"/>
      </top>
      <bottom style="dashed">
        <color theme="0" tint="-0.499984740745262"/>
      </bottom>
      <diagonal/>
    </border>
    <border>
      <left style="double">
        <color theme="0"/>
      </left>
      <right/>
      <top style="double">
        <color theme="0"/>
      </top>
      <bottom style="double">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tint="-0.24994659260841701"/>
      </right>
      <top/>
      <bottom/>
      <diagonal/>
    </border>
    <border>
      <left/>
      <right/>
      <top style="double">
        <color theme="3" tint="-0.24994659260841701"/>
      </top>
      <bottom/>
      <diagonal/>
    </border>
    <border>
      <left/>
      <right/>
      <top style="dashed">
        <color theme="3" tint="-0.24994659260841701"/>
      </top>
      <bottom style="double">
        <color theme="3" tint="-0.24994659260841701"/>
      </bottom>
      <diagonal/>
    </border>
    <border>
      <left style="double">
        <color theme="1" tint="0.499984740745262"/>
      </left>
      <right/>
      <top style="double">
        <color theme="1" tint="0.499984740745262"/>
      </top>
      <bottom/>
      <diagonal/>
    </border>
    <border>
      <left/>
      <right/>
      <top style="double">
        <color theme="1" tint="0.499984740745262"/>
      </top>
      <bottom/>
      <diagonal/>
    </border>
    <border>
      <left/>
      <right style="double">
        <color theme="1" tint="0.499984740745262"/>
      </right>
      <top style="double">
        <color theme="1" tint="0.499984740745262"/>
      </top>
      <bottom/>
      <diagonal/>
    </border>
    <border>
      <left style="double">
        <color theme="1" tint="0.499984740745262"/>
      </left>
      <right/>
      <top/>
      <bottom style="double">
        <color theme="1" tint="0.499984740745262"/>
      </bottom>
      <diagonal/>
    </border>
    <border>
      <left/>
      <right/>
      <top/>
      <bottom style="double">
        <color theme="1" tint="0.499984740745262"/>
      </bottom>
      <diagonal/>
    </border>
    <border>
      <left/>
      <right style="double">
        <color theme="1" tint="0.499984740745262"/>
      </right>
      <top/>
      <bottom style="double">
        <color theme="1" tint="0.499984740745262"/>
      </bottom>
      <diagonal/>
    </border>
    <border>
      <left/>
      <right/>
      <top style="dashed">
        <color theme="0" tint="-0.499984740745262"/>
      </top>
      <bottom style="double">
        <color theme="0" tint="-0.499984740745262"/>
      </bottom>
      <diagonal/>
    </border>
    <border>
      <left/>
      <right/>
      <top style="double">
        <color theme="0" tint="-0.499984740745262"/>
      </top>
      <bottom style="dashed">
        <color theme="0" tint="-0.499984740745262"/>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style="thin">
        <color theme="0" tint="-0.499984740745262"/>
      </left>
      <right style="thin">
        <color theme="0" tint="-0.499984740745262"/>
      </right>
      <top style="thin">
        <color theme="0" tint="-0.499984740745262"/>
      </top>
      <bottom/>
      <diagonal/>
    </border>
    <border>
      <left/>
      <right style="thin">
        <color theme="0" tint="-0.24994659260841701"/>
      </right>
      <top style="thin">
        <color theme="0" tint="-0.24994659260841701"/>
      </top>
      <bottom/>
      <diagonal/>
    </border>
    <border>
      <left style="dashed">
        <color theme="0" tint="-0.499984740745262"/>
      </left>
      <right style="dashed">
        <color theme="0" tint="-0.499984740745262"/>
      </right>
      <top style="dashed">
        <color theme="0" tint="-0.499984740745262"/>
      </top>
      <bottom/>
      <diagonal/>
    </border>
    <border>
      <left style="dashed">
        <color theme="0" tint="-0.499984740745262"/>
      </left>
      <right/>
      <top style="dashed">
        <color theme="0" tint="-0.499984740745262"/>
      </top>
      <bottom/>
      <diagonal/>
    </border>
    <border>
      <left/>
      <right style="dashed">
        <color theme="0" tint="-0.499984740745262"/>
      </right>
      <top style="dashed">
        <color theme="0" tint="-0.499984740745262"/>
      </top>
      <bottom/>
      <diagonal/>
    </border>
    <border>
      <left style="dashed">
        <color theme="1" tint="0.499984740745262"/>
      </left>
      <right style="dashed">
        <color theme="1" tint="0.499984740745262"/>
      </right>
      <top style="dashed">
        <color theme="1" tint="0.499984740745262"/>
      </top>
      <bottom style="dashed">
        <color theme="1" tint="0.499984740745262"/>
      </bottom>
      <diagonal/>
    </border>
    <border>
      <left style="dashed">
        <color theme="1" tint="0.499984740745262"/>
      </left>
      <right/>
      <top style="dashed">
        <color theme="1" tint="0.499984740745262"/>
      </top>
      <bottom style="dashed">
        <color theme="1" tint="0.499984740745262"/>
      </bottom>
      <diagonal/>
    </border>
    <border>
      <left/>
      <right style="dashed">
        <color theme="1" tint="0.499984740745262"/>
      </right>
      <top style="dashed">
        <color theme="1" tint="0.499984740745262"/>
      </top>
      <bottom style="dashed">
        <color theme="1" tint="0.499984740745262"/>
      </bottom>
      <diagonal/>
    </border>
    <border>
      <left/>
      <right/>
      <top style="dashed">
        <color theme="0" tint="-0.499984740745262"/>
      </top>
      <bottom/>
      <diagonal/>
    </border>
    <border>
      <left style="thin">
        <color theme="0"/>
      </left>
      <right style="thin">
        <color theme="0" tint="-0.499984740745262"/>
      </right>
      <top style="thin">
        <color theme="0"/>
      </top>
      <bottom/>
      <diagonal/>
    </border>
    <border>
      <left style="thick">
        <color theme="1"/>
      </left>
      <right/>
      <top style="thick">
        <color theme="1"/>
      </top>
      <bottom style="thick">
        <color theme="1"/>
      </bottom>
      <diagonal/>
    </border>
    <border>
      <left/>
      <right/>
      <top style="thick">
        <color theme="1"/>
      </top>
      <bottom style="thick">
        <color theme="1"/>
      </bottom>
      <diagonal/>
    </border>
    <border>
      <left/>
      <right style="thick">
        <color theme="1"/>
      </right>
      <top style="thick">
        <color theme="1"/>
      </top>
      <bottom style="thick">
        <color theme="1"/>
      </bottom>
      <diagonal/>
    </border>
    <border>
      <left style="thin">
        <color theme="1" tint="0.499984740745262"/>
      </left>
      <right style="thin">
        <color indexed="64"/>
      </right>
      <top style="thin">
        <color theme="1" tint="0.499984740745262"/>
      </top>
      <bottom/>
      <diagonal/>
    </border>
    <border>
      <left style="thin">
        <color theme="1" tint="0.499984740745262"/>
      </left>
      <right style="thin">
        <color indexed="64"/>
      </right>
      <top style="thin">
        <color theme="1" tint="0.499984740745262"/>
      </top>
      <bottom style="thin">
        <color theme="1" tint="0.499984740745262"/>
      </bottom>
      <diagonal/>
    </border>
    <border>
      <left/>
      <right style="thin">
        <color indexed="64"/>
      </right>
      <top style="double">
        <color theme="3" tint="-0.24994659260841701"/>
      </top>
      <bottom/>
      <diagonal/>
    </border>
    <border>
      <left style="thin">
        <color theme="1" tint="0.499984740745262"/>
      </left>
      <right style="thin">
        <color theme="1" tint="0.499984740745262"/>
      </right>
      <top/>
      <bottom style="double">
        <color theme="1" tint="0.499984740745262"/>
      </bottom>
      <diagonal/>
    </border>
    <border>
      <left/>
      <right style="thin">
        <color theme="1" tint="0.499984740745262"/>
      </right>
      <top/>
      <bottom style="double">
        <color theme="1" tint="0.499984740745262"/>
      </bottom>
      <diagonal/>
    </border>
    <border>
      <left style="thin">
        <color theme="1" tint="0.499984740745262"/>
      </left>
      <right style="thin">
        <color theme="1" tint="0.499984740745262"/>
      </right>
      <top style="double">
        <color theme="1" tint="0.499984740745262"/>
      </top>
      <bottom/>
      <diagonal/>
    </border>
    <border>
      <left style="thin">
        <color theme="1" tint="0.499984740745262"/>
      </left>
      <right/>
      <top/>
      <bottom style="double">
        <color theme="1" tint="0.499984740745262"/>
      </bottom>
      <diagonal/>
    </border>
    <border>
      <left/>
      <right style="thick">
        <color theme="1"/>
      </right>
      <top style="double">
        <color theme="0"/>
      </top>
      <bottom style="double">
        <color theme="0"/>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4"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9" fillId="0" borderId="0"/>
    <xf numFmtId="168" fontId="12" fillId="6" borderId="5"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3" fillId="0" borderId="0"/>
    <xf numFmtId="0" fontId="13" fillId="0" borderId="0"/>
    <xf numFmtId="0" fontId="13" fillId="0" borderId="0"/>
    <xf numFmtId="0" fontId="13" fillId="0" borderId="0"/>
    <xf numFmtId="0" fontId="14" fillId="0" borderId="0"/>
    <xf numFmtId="0" fontId="14" fillId="0" borderId="0"/>
    <xf numFmtId="0" fontId="13" fillId="0" borderId="0"/>
    <xf numFmtId="0" fontId="4" fillId="0" borderId="0"/>
    <xf numFmtId="0" fontId="14" fillId="0" borderId="0"/>
    <xf numFmtId="0" fontId="13" fillId="0" borderId="0"/>
    <xf numFmtId="0" fontId="14" fillId="0" borderId="0"/>
    <xf numFmtId="0" fontId="15" fillId="0" borderId="0"/>
    <xf numFmtId="49" fontId="12" fillId="6" borderId="1" applyBorder="0">
      <alignment horizontal="center" wrapText="1"/>
    </xf>
    <xf numFmtId="0" fontId="16" fillId="6" borderId="1" applyBorder="0">
      <alignment horizontal="left" wrapText="1"/>
    </xf>
    <xf numFmtId="0" fontId="12" fillId="6" borderId="2" applyBorder="0">
      <alignment horizontal="center" textRotation="90" wrapText="1"/>
    </xf>
    <xf numFmtId="0" fontId="13"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4" fillId="0" borderId="0"/>
    <xf numFmtId="0" fontId="1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4" fillId="0" borderId="0"/>
    <xf numFmtId="0" fontId="14" fillId="0" borderId="0"/>
    <xf numFmtId="0" fontId="14" fillId="0" borderId="0"/>
    <xf numFmtId="0" fontId="14" fillId="0" borderId="0"/>
    <xf numFmtId="0" fontId="13" fillId="0" borderId="0"/>
    <xf numFmtId="0" fontId="14" fillId="0" borderId="0"/>
    <xf numFmtId="0" fontId="14" fillId="0" borderId="0"/>
    <xf numFmtId="0" fontId="13" fillId="0" borderId="0"/>
    <xf numFmtId="0" fontId="13" fillId="0" borderId="0"/>
    <xf numFmtId="0" fontId="13" fillId="0" borderId="0"/>
    <xf numFmtId="0" fontId="13" fillId="0" borderId="0"/>
    <xf numFmtId="0" fontId="17" fillId="0" borderId="0">
      <alignment vertical="center"/>
    </xf>
    <xf numFmtId="0" fontId="4" fillId="0" borderId="0"/>
    <xf numFmtId="0" fontId="14" fillId="0" borderId="0"/>
    <xf numFmtId="0" fontId="13" fillId="0" borderId="0"/>
    <xf numFmtId="0" fontId="14" fillId="0" borderId="0"/>
    <xf numFmtId="0" fontId="13" fillId="0" borderId="0"/>
    <xf numFmtId="0" fontId="14" fillId="0" borderId="0"/>
    <xf numFmtId="0" fontId="14" fillId="0" borderId="0"/>
    <xf numFmtId="0" fontId="4" fillId="0" borderId="0"/>
    <xf numFmtId="0" fontId="13" fillId="0" borderId="0"/>
    <xf numFmtId="0" fontId="13" fillId="0" borderId="0"/>
    <xf numFmtId="0" fontId="1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4" fillId="0" borderId="0"/>
    <xf numFmtId="0" fontId="13" fillId="0" borderId="0"/>
    <xf numFmtId="0" fontId="13" fillId="0" borderId="0"/>
    <xf numFmtId="0" fontId="13" fillId="0" borderId="0"/>
    <xf numFmtId="0" fontId="13" fillId="0" borderId="0"/>
    <xf numFmtId="0" fontId="4" fillId="0" borderId="0"/>
    <xf numFmtId="0" fontId="15" fillId="0" borderId="0"/>
    <xf numFmtId="0" fontId="13" fillId="0" borderId="0"/>
    <xf numFmtId="0" fontId="13" fillId="0" borderId="0"/>
    <xf numFmtId="0" fontId="13" fillId="0" borderId="0"/>
    <xf numFmtId="0" fontId="13" fillId="0" borderId="0"/>
    <xf numFmtId="0" fontId="14" fillId="0" borderId="0"/>
    <xf numFmtId="0" fontId="13" fillId="0" borderId="0"/>
    <xf numFmtId="0" fontId="14" fillId="0" borderId="0"/>
    <xf numFmtId="0" fontId="13" fillId="0" borderId="0"/>
    <xf numFmtId="0" fontId="14" fillId="0" borderId="0"/>
    <xf numFmtId="0" fontId="14" fillId="0" borderId="0"/>
    <xf numFmtId="0" fontId="13" fillId="0" borderId="0"/>
    <xf numFmtId="0" fontId="14" fillId="0" borderId="0"/>
    <xf numFmtId="0" fontId="14" fillId="0" borderId="0"/>
    <xf numFmtId="0" fontId="14" fillId="0" borderId="0"/>
    <xf numFmtId="0" fontId="4" fillId="0" borderId="0"/>
    <xf numFmtId="0" fontId="13" fillId="0" borderId="0"/>
    <xf numFmtId="0" fontId="14" fillId="0" borderId="0"/>
    <xf numFmtId="0" fontId="4" fillId="0" borderId="0"/>
    <xf numFmtId="0" fontId="13" fillId="0" borderId="0"/>
    <xf numFmtId="0" fontId="14" fillId="0" borderId="0"/>
    <xf numFmtId="0" fontId="4" fillId="0" borderId="0"/>
    <xf numFmtId="0" fontId="4" fillId="0" borderId="0"/>
    <xf numFmtId="0" fontId="2" fillId="0" borderId="0"/>
    <xf numFmtId="49" fontId="18" fillId="0" borderId="0" applyFill="0" applyProtection="0">
      <alignment horizontal="centerContinuous" wrapText="1"/>
    </xf>
    <xf numFmtId="0" fontId="19" fillId="7" borderId="6">
      <alignment horizontal="center"/>
    </xf>
    <xf numFmtId="169" fontId="20" fillId="8" borderId="1">
      <alignment horizontal="center"/>
    </xf>
    <xf numFmtId="1" fontId="3" fillId="0" borderId="7" applyFill="0" applyProtection="0">
      <alignment horizontal="center" vertical="center"/>
    </xf>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49" fontId="3" fillId="0" borderId="8" applyFill="0" applyProtection="0">
      <alignment horizontal="justify" vertical="center" wrapText="1"/>
    </xf>
    <xf numFmtId="49" fontId="21" fillId="0" borderId="8" applyFill="0" applyProtection="0">
      <alignment horizontal="center" vertical="center" wrapText="1"/>
    </xf>
    <xf numFmtId="2" fontId="3" fillId="0" borderId="9" applyFill="0" applyProtection="0">
      <alignment horizontal="center" vertical="center"/>
    </xf>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0" fontId="22" fillId="22"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2" fillId="23"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2" fillId="25" borderId="0" applyNumberFormat="0" applyBorder="0" applyAlignment="0" applyProtection="0"/>
    <xf numFmtId="0" fontId="2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2" fillId="28" borderId="0" applyNumberFormat="0" applyBorder="0" applyAlignment="0" applyProtection="0"/>
    <xf numFmtId="0" fontId="22" fillId="23"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2" fillId="28" borderId="0" applyNumberFormat="0" applyBorder="0" applyAlignment="0" applyProtection="0"/>
    <xf numFmtId="0" fontId="22" fillId="31" borderId="0" applyNumberFormat="0" applyBorder="0" applyAlignment="0" applyProtection="0"/>
    <xf numFmtId="0" fontId="2" fillId="32" borderId="0" applyNumberFormat="0" applyBorder="0" applyAlignment="0" applyProtection="0"/>
    <xf numFmtId="0" fontId="2" fillId="24" borderId="0" applyNumberFormat="0" applyBorder="0" applyAlignment="0" applyProtection="0"/>
    <xf numFmtId="0" fontId="22" fillId="25" borderId="0" applyNumberFormat="0" applyBorder="0" applyAlignment="0" applyProtection="0"/>
    <xf numFmtId="0" fontId="22" fillId="33" borderId="0" applyNumberFormat="0" applyBorder="0" applyAlignment="0" applyProtection="0"/>
    <xf numFmtId="0" fontId="2" fillId="27" borderId="0" applyNumberFormat="0" applyBorder="0" applyAlignment="0" applyProtection="0"/>
    <xf numFmtId="0" fontId="2" fillId="34" borderId="0" applyNumberFormat="0" applyBorder="0" applyAlignment="0" applyProtection="0"/>
    <xf numFmtId="0" fontId="22" fillId="34" borderId="0" applyNumberFormat="0" applyBorder="0" applyAlignment="0" applyProtection="0"/>
    <xf numFmtId="172" fontId="23" fillId="35" borderId="0">
      <alignment horizontal="center" vertical="center"/>
    </xf>
    <xf numFmtId="165" fontId="24" fillId="0" borderId="10" applyFont="0" applyBorder="0">
      <alignment horizontal="right" vertical="center"/>
    </xf>
    <xf numFmtId="0" fontId="25"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0" fillId="36" borderId="1">
      <alignment vertical="center"/>
    </xf>
    <xf numFmtId="173" fontId="24" fillId="0" borderId="0" applyFont="0" applyBorder="0" applyProtection="0">
      <alignment vertical="center"/>
    </xf>
    <xf numFmtId="172" fontId="4" fillId="0" borderId="0" applyNumberFormat="0" applyFont="0" applyAlignment="0">
      <alignment horizontal="center" vertical="center"/>
    </xf>
    <xf numFmtId="39" fontId="26" fillId="6" borderId="0" applyNumberFormat="0" applyBorder="0">
      <alignment vertical="center"/>
    </xf>
    <xf numFmtId="0" fontId="27" fillId="37" borderId="0" applyNumberFormat="0" applyBorder="0" applyAlignment="0" applyProtection="0"/>
    <xf numFmtId="0" fontId="20" fillId="0" borderId="0">
      <alignment horizontal="left"/>
    </xf>
    <xf numFmtId="169" fontId="28" fillId="38" borderId="1">
      <alignment vertical="center"/>
    </xf>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169" fontId="28" fillId="39" borderId="1">
      <alignment vertical="center"/>
    </xf>
    <xf numFmtId="174" fontId="4" fillId="0" borderId="0"/>
    <xf numFmtId="174" fontId="4" fillId="0" borderId="0"/>
    <xf numFmtId="165" fontId="20" fillId="40" borderId="6">
      <alignment vertical="center"/>
    </xf>
    <xf numFmtId="0" fontId="30" fillId="29" borderId="11"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4" fillId="0" borderId="0" applyFont="0" applyFill="0" applyBorder="0" applyAlignment="0" applyProtection="0"/>
    <xf numFmtId="178" fontId="4" fillId="0" borderId="0">
      <alignment horizontal="center"/>
    </xf>
    <xf numFmtId="0" fontId="31" fillId="0" borderId="12"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2" fillId="41" borderId="0" applyNumberFormat="0" applyBorder="0" applyAlignment="0" applyProtection="0"/>
    <xf numFmtId="0" fontId="32" fillId="42" borderId="0" applyNumberFormat="0" applyBorder="0" applyAlignment="0" applyProtection="0"/>
    <xf numFmtId="0" fontId="32" fillId="43" borderId="0" applyNumberFormat="0" applyBorder="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4" fillId="44" borderId="0">
      <alignment horizontal="centerContinuous" vertical="center"/>
    </xf>
    <xf numFmtId="165" fontId="20" fillId="8" borderId="1" applyBorder="0">
      <alignment horizontal="center" vertical="center"/>
    </xf>
    <xf numFmtId="0" fontId="35" fillId="30" borderId="0" applyNumberFormat="0" applyBorder="0" applyAlignment="0" applyProtection="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4" fillId="6" borderId="0"/>
    <xf numFmtId="0" fontId="31" fillId="45" borderId="12" applyNumberFormat="0" applyProtection="0">
      <alignment vertical="top"/>
    </xf>
    <xf numFmtId="0" fontId="36" fillId="0" borderId="13" applyNumberFormat="0" applyFill="0" applyAlignment="0" applyProtection="0"/>
    <xf numFmtId="0" fontId="37" fillId="0" borderId="14" applyNumberFormat="0" applyFill="0" applyAlignment="0" applyProtection="0"/>
    <xf numFmtId="0" fontId="38" fillId="0" borderId="15" applyNumberFormat="0" applyFill="0" applyAlignment="0" applyProtection="0"/>
    <xf numFmtId="0" fontId="38"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39" fillId="46" borderId="3">
      <alignment horizontal="left"/>
      <protection locked="0"/>
    </xf>
    <xf numFmtId="2" fontId="39" fillId="46" borderId="3">
      <alignment horizontal="left"/>
      <protection locked="0"/>
    </xf>
    <xf numFmtId="2" fontId="39" fillId="46" borderId="3">
      <alignment horizontal="left"/>
      <protection locked="0"/>
    </xf>
    <xf numFmtId="2" fontId="39" fillId="46" borderId="3">
      <alignment horizontal="left"/>
      <protection locked="0"/>
    </xf>
    <xf numFmtId="2" fontId="39" fillId="46" borderId="3">
      <alignment horizontal="left"/>
      <protection locked="0"/>
    </xf>
    <xf numFmtId="2" fontId="39" fillId="46" borderId="3">
      <alignment horizontal="left"/>
      <protection locked="0"/>
    </xf>
    <xf numFmtId="2" fontId="39" fillId="46" borderId="3">
      <alignment horizontal="left"/>
      <protection locked="0"/>
    </xf>
    <xf numFmtId="2" fontId="39" fillId="46" borderId="3">
      <alignment horizontal="left"/>
      <protection locked="0"/>
    </xf>
    <xf numFmtId="2" fontId="39" fillId="46" borderId="3">
      <alignment horizontal="left"/>
      <protection locked="0"/>
    </xf>
    <xf numFmtId="2" fontId="39" fillId="46" borderId="3">
      <alignment horizontal="left"/>
      <protection locked="0"/>
    </xf>
    <xf numFmtId="0" fontId="40" fillId="47" borderId="0"/>
    <xf numFmtId="0" fontId="40" fillId="47" borderId="0"/>
    <xf numFmtId="0" fontId="40" fillId="47" borderId="0"/>
    <xf numFmtId="0" fontId="40" fillId="47" borderId="0"/>
    <xf numFmtId="0" fontId="40" fillId="47" borderId="0"/>
    <xf numFmtId="0" fontId="40" fillId="47" borderId="0"/>
    <xf numFmtId="0" fontId="40" fillId="47" borderId="0"/>
    <xf numFmtId="0" fontId="40" fillId="47" borderId="0"/>
    <xf numFmtId="0" fontId="40" fillId="47" borderId="0"/>
    <xf numFmtId="0" fontId="40" fillId="47" borderId="0"/>
    <xf numFmtId="0" fontId="11" fillId="48" borderId="0"/>
    <xf numFmtId="0" fontId="11" fillId="48" borderId="0"/>
    <xf numFmtId="0" fontId="11" fillId="48" borderId="0"/>
    <xf numFmtId="0" fontId="11" fillId="48" borderId="0"/>
    <xf numFmtId="0" fontId="11" fillId="48" borderId="0"/>
    <xf numFmtId="0" fontId="11" fillId="48" borderId="0"/>
    <xf numFmtId="0" fontId="11" fillId="48" borderId="0"/>
    <xf numFmtId="0" fontId="11" fillId="48" borderId="0"/>
    <xf numFmtId="0" fontId="11" fillId="48" borderId="0"/>
    <xf numFmtId="0" fontId="11" fillId="48"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26" fillId="49" borderId="1">
      <alignment horizontal="center" vertical="center" wrapText="1"/>
      <protection locked="0"/>
    </xf>
    <xf numFmtId="2" fontId="42" fillId="0" borderId="1">
      <alignment horizontal="center" vertical="center"/>
    </xf>
    <xf numFmtId="0" fontId="43" fillId="0" borderId="0"/>
    <xf numFmtId="0" fontId="4" fillId="0" borderId="0"/>
    <xf numFmtId="0" fontId="44" fillId="34" borderId="16" applyNumberFormat="0" applyAlignment="0" applyProtection="0"/>
    <xf numFmtId="10" fontId="45" fillId="50" borderId="1" applyNumberFormat="0" applyBorder="0" applyAlignment="0" applyProtection="0"/>
    <xf numFmtId="165" fontId="20" fillId="51" borderId="1">
      <alignment vertical="center"/>
      <protection locked="0"/>
    </xf>
    <xf numFmtId="0" fontId="46" fillId="0" borderId="0">
      <alignment horizontal="center" vertical="center" wrapText="1"/>
    </xf>
    <xf numFmtId="169" fontId="4" fillId="52" borderId="1">
      <alignment vertical="center"/>
    </xf>
    <xf numFmtId="180" fontId="47" fillId="0" borderId="0" applyFont="0" applyFill="0" applyBorder="0" applyAlignment="0" applyProtection="0"/>
    <xf numFmtId="0" fontId="48" fillId="0" borderId="0">
      <alignment horizontal="center" vertical="center" wrapText="1"/>
    </xf>
    <xf numFmtId="172" fontId="49" fillId="53" borderId="17" applyBorder="0" applyAlignment="0">
      <alignment horizontal="left" indent="1"/>
    </xf>
    <xf numFmtId="0" fontId="50" fillId="0" borderId="18" applyNumberFormat="0" applyFill="0" applyAlignment="0" applyProtection="0"/>
    <xf numFmtId="0" fontId="51" fillId="54" borderId="0" applyNumberFormat="0" applyBorder="0" applyAlignment="0" applyProtection="0"/>
    <xf numFmtId="0" fontId="12" fillId="6" borderId="1" applyFont="0" applyBorder="0" applyAlignment="0">
      <alignment horizontal="center" vertical="center"/>
    </xf>
    <xf numFmtId="181" fontId="52" fillId="0" borderId="0"/>
    <xf numFmtId="0" fontId="4" fillId="0" borderId="0"/>
    <xf numFmtId="0" fontId="4" fillId="0" borderId="0"/>
    <xf numFmtId="0" fontId="4" fillId="0" borderId="0"/>
    <xf numFmtId="0" fontId="13" fillId="0" borderId="0"/>
    <xf numFmtId="0" fontId="13" fillId="0" borderId="0"/>
    <xf numFmtId="3" fontId="39" fillId="0" borderId="0" applyNumberFormat="0">
      <alignment horizontal="center"/>
    </xf>
    <xf numFmtId="3" fontId="39" fillId="0" borderId="0" applyNumberFormat="0">
      <alignment horizontal="center"/>
    </xf>
    <xf numFmtId="3" fontId="39" fillId="0" borderId="0" applyNumberFormat="0">
      <alignment horizontal="center"/>
    </xf>
    <xf numFmtId="3" fontId="39" fillId="0" borderId="0" applyNumberFormat="0">
      <alignment horizontal="center"/>
    </xf>
    <xf numFmtId="3" fontId="39" fillId="0" borderId="0" applyNumberFormat="0">
      <alignment horizontal="center"/>
    </xf>
    <xf numFmtId="3" fontId="39" fillId="0" borderId="0" applyNumberFormat="0">
      <alignment horizontal="center"/>
    </xf>
    <xf numFmtId="3" fontId="39" fillId="0" borderId="0" applyNumberFormat="0">
      <alignment horizontal="center"/>
    </xf>
    <xf numFmtId="3" fontId="39" fillId="0" borderId="0" applyNumberFormat="0">
      <alignment horizontal="center"/>
    </xf>
    <xf numFmtId="3" fontId="39" fillId="0" borderId="0" applyNumberFormat="0">
      <alignment horizontal="center"/>
    </xf>
    <xf numFmtId="3" fontId="39"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3" fillId="0" borderId="0">
      <alignment horizontal="left"/>
    </xf>
    <xf numFmtId="3" fontId="54" fillId="0" borderId="0">
      <alignment vertical="top"/>
    </xf>
    <xf numFmtId="3" fontId="54" fillId="0" borderId="0">
      <alignment vertical="top"/>
    </xf>
    <xf numFmtId="3" fontId="54" fillId="0" borderId="0">
      <alignment vertical="top"/>
    </xf>
    <xf numFmtId="3" fontId="54" fillId="0" borderId="0">
      <alignment vertical="top"/>
    </xf>
    <xf numFmtId="3" fontId="54" fillId="0" borderId="0">
      <alignment vertical="top"/>
    </xf>
    <xf numFmtId="3" fontId="54" fillId="0" borderId="0">
      <alignment vertical="top"/>
    </xf>
    <xf numFmtId="3" fontId="54" fillId="0" borderId="0">
      <alignment vertical="top"/>
    </xf>
    <xf numFmtId="3" fontId="54" fillId="0" borderId="0">
      <alignment vertical="top"/>
    </xf>
    <xf numFmtId="3" fontId="54" fillId="0" borderId="0">
      <alignment vertical="top"/>
    </xf>
    <xf numFmtId="3" fontId="54" fillId="0" borderId="0">
      <alignment vertical="top"/>
    </xf>
    <xf numFmtId="183" fontId="3" fillId="0" borderId="0" applyFont="0" applyFill="0" applyBorder="0" applyAlignment="0" applyProtection="0"/>
    <xf numFmtId="0" fontId="55" fillId="55" borderId="19" applyNumberFormat="0" applyAlignment="0" applyProtection="0"/>
    <xf numFmtId="0" fontId="56" fillId="6" borderId="0">
      <alignment vertical="center"/>
    </xf>
    <xf numFmtId="39" fontId="26" fillId="6"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3" fillId="0" borderId="0"/>
    <xf numFmtId="0" fontId="4" fillId="0" borderId="0"/>
    <xf numFmtId="169" fontId="57" fillId="52"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4" fillId="56" borderId="0">
      <alignment vertical="center"/>
    </xf>
    <xf numFmtId="0" fontId="58" fillId="57" borderId="1">
      <alignment vertical="top"/>
    </xf>
    <xf numFmtId="0" fontId="59" fillId="58" borderId="0">
      <alignment horizontal="center" vertical="center"/>
    </xf>
    <xf numFmtId="0" fontId="59" fillId="58" borderId="0">
      <alignment horizontal="right" vertical="top"/>
    </xf>
    <xf numFmtId="0" fontId="60" fillId="0" borderId="0" applyNumberFormat="0" applyFill="0" applyBorder="0" applyAlignment="0" applyProtection="0"/>
    <xf numFmtId="187" fontId="4" fillId="35" borderId="1">
      <alignment vertical="center"/>
    </xf>
    <xf numFmtId="188" fontId="61" fillId="0" borderId="1">
      <alignment horizontal="left" vertical="center"/>
      <protection locked="0"/>
    </xf>
    <xf numFmtId="0" fontId="4" fillId="59" borderId="0"/>
    <xf numFmtId="0" fontId="13" fillId="0" borderId="0"/>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169" fontId="4" fillId="44" borderId="20" applyNumberFormat="0" applyFont="0" applyAlignment="0">
      <alignment horizontal="left"/>
    </xf>
    <xf numFmtId="0" fontId="62" fillId="0" borderId="0"/>
    <xf numFmtId="3" fontId="33"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3" fillId="0" borderId="0">
      <alignment horizontal="left"/>
    </xf>
    <xf numFmtId="191" fontId="4" fillId="6" borderId="0" applyFill="0"/>
    <xf numFmtId="0" fontId="63" fillId="0" borderId="0" applyNumberFormat="0" applyFill="0" applyBorder="0" applyAlignment="0" applyProtection="0">
      <alignment horizontal="center"/>
    </xf>
    <xf numFmtId="169" fontId="19" fillId="7" borderId="6">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4" fillId="0" borderId="21"/>
    <xf numFmtId="0" fontId="65" fillId="0" borderId="0" applyNumberFormat="0" applyFill="0" applyBorder="0" applyAlignment="0" applyProtection="0"/>
    <xf numFmtId="0" fontId="66" fillId="60" borderId="22">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66" fillId="51" borderId="1">
      <alignment horizontal="right" wrapText="1"/>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169" fontId="4" fillId="51" borderId="1" applyNumberFormat="0" applyFill="0" applyBorder="0" applyProtection="0">
      <alignment vertical="center"/>
      <protection locked="0"/>
    </xf>
    <xf numFmtId="0" fontId="22" fillId="61" borderId="0" applyNumberFormat="0" applyBorder="0" applyAlignment="0" applyProtection="0"/>
    <xf numFmtId="0" fontId="22" fillId="61" borderId="0" applyNumberFormat="0" applyBorder="0" applyAlignment="0" applyProtection="0"/>
    <xf numFmtId="0" fontId="22" fillId="61" borderId="0" applyNumberFormat="0" applyBorder="0" applyAlignment="0" applyProtection="0"/>
    <xf numFmtId="0" fontId="22" fillId="61" borderId="0" applyNumberFormat="0" applyBorder="0" applyAlignment="0" applyProtection="0"/>
    <xf numFmtId="0" fontId="22" fillId="61" borderId="0" applyNumberFormat="0" applyBorder="0" applyAlignment="0" applyProtection="0"/>
    <xf numFmtId="0" fontId="22" fillId="61" borderId="0" applyNumberFormat="0" applyBorder="0" applyAlignment="0" applyProtection="0"/>
    <xf numFmtId="0" fontId="22" fillId="61" borderId="0" applyNumberFormat="0" applyBorder="0" applyAlignment="0" applyProtection="0"/>
    <xf numFmtId="0" fontId="22" fillId="61" borderId="0" applyNumberFormat="0" applyBorder="0" applyAlignment="0" applyProtection="0"/>
    <xf numFmtId="0" fontId="22" fillId="62" borderId="0" applyNumberFormat="0" applyBorder="0" applyAlignment="0" applyProtection="0"/>
    <xf numFmtId="0" fontId="22" fillId="62" borderId="0" applyNumberFormat="0" applyBorder="0" applyAlignment="0" applyProtection="0"/>
    <xf numFmtId="0" fontId="22" fillId="62" borderId="0" applyNumberFormat="0" applyBorder="0" applyAlignment="0" applyProtection="0"/>
    <xf numFmtId="0" fontId="22" fillId="62" borderId="0" applyNumberFormat="0" applyBorder="0" applyAlignment="0" applyProtection="0"/>
    <xf numFmtId="0" fontId="22" fillId="62" borderId="0" applyNumberFormat="0" applyBorder="0" applyAlignment="0" applyProtection="0"/>
    <xf numFmtId="0" fontId="22" fillId="62" borderId="0" applyNumberFormat="0" applyBorder="0" applyAlignment="0" applyProtection="0"/>
    <xf numFmtId="0" fontId="22" fillId="62" borderId="0" applyNumberFormat="0" applyBorder="0" applyAlignment="0" applyProtection="0"/>
    <xf numFmtId="0" fontId="22" fillId="62" borderId="0" applyNumberFormat="0" applyBorder="0" applyAlignment="0" applyProtection="0"/>
    <xf numFmtId="0" fontId="22" fillId="63" borderId="0" applyNumberFormat="0" applyBorder="0" applyAlignment="0" applyProtection="0"/>
    <xf numFmtId="0" fontId="22" fillId="63" borderId="0" applyNumberFormat="0" applyBorder="0" applyAlignment="0" applyProtection="0"/>
    <xf numFmtId="0" fontId="22" fillId="63" borderId="0" applyNumberFormat="0" applyBorder="0" applyAlignment="0" applyProtection="0"/>
    <xf numFmtId="0" fontId="22" fillId="63" borderId="0" applyNumberFormat="0" applyBorder="0" applyAlignment="0" applyProtection="0"/>
    <xf numFmtId="0" fontId="22" fillId="63" borderId="0" applyNumberFormat="0" applyBorder="0" applyAlignment="0" applyProtection="0"/>
    <xf numFmtId="0" fontId="22" fillId="63" borderId="0" applyNumberFormat="0" applyBorder="0" applyAlignment="0" applyProtection="0"/>
    <xf numFmtId="0" fontId="22" fillId="63" borderId="0" applyNumberFormat="0" applyBorder="0" applyAlignment="0" applyProtection="0"/>
    <xf numFmtId="0" fontId="22" fillId="63"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64" borderId="0" applyNumberFormat="0" applyBorder="0" applyAlignment="0" applyProtection="0"/>
    <xf numFmtId="0" fontId="22" fillId="64" borderId="0" applyNumberFormat="0" applyBorder="0" applyAlignment="0" applyProtection="0"/>
    <xf numFmtId="0" fontId="22" fillId="64" borderId="0" applyNumberFormat="0" applyBorder="0" applyAlignment="0" applyProtection="0"/>
    <xf numFmtId="0" fontId="22" fillId="64" borderId="0" applyNumberFormat="0" applyBorder="0" applyAlignment="0" applyProtection="0"/>
    <xf numFmtId="0" fontId="22" fillId="64" borderId="0" applyNumberFormat="0" applyBorder="0" applyAlignment="0" applyProtection="0"/>
    <xf numFmtId="0" fontId="22" fillId="64" borderId="0" applyNumberFormat="0" applyBorder="0" applyAlignment="0" applyProtection="0"/>
    <xf numFmtId="0" fontId="22" fillId="64" borderId="0" applyNumberFormat="0" applyBorder="0" applyAlignment="0" applyProtection="0"/>
    <xf numFmtId="0" fontId="22" fillId="64" borderId="0" applyNumberFormat="0" applyBorder="0" applyAlignment="0" applyProtection="0"/>
    <xf numFmtId="0" fontId="44" fillId="14" borderId="16" applyNumberFormat="0" applyAlignment="0" applyProtection="0"/>
    <xf numFmtId="0" fontId="44" fillId="14" borderId="16" applyNumberFormat="0" applyAlignment="0" applyProtection="0"/>
    <xf numFmtId="0" fontId="44" fillId="14" borderId="16" applyNumberFormat="0" applyAlignment="0" applyProtection="0"/>
    <xf numFmtId="0" fontId="44" fillId="14" borderId="16" applyNumberFormat="0" applyAlignment="0" applyProtection="0"/>
    <xf numFmtId="0" fontId="44" fillId="14" borderId="16" applyNumberFormat="0" applyAlignment="0" applyProtection="0"/>
    <xf numFmtId="0" fontId="44" fillId="14" borderId="16" applyNumberFormat="0" applyAlignment="0" applyProtection="0"/>
    <xf numFmtId="0" fontId="44" fillId="14" borderId="16" applyNumberFormat="0" applyAlignment="0" applyProtection="0"/>
    <xf numFmtId="0" fontId="44" fillId="14" borderId="16" applyNumberFormat="0" applyAlignment="0" applyProtection="0"/>
    <xf numFmtId="0" fontId="55" fillId="65" borderId="19" applyNumberFormat="0" applyAlignment="0" applyProtection="0"/>
    <xf numFmtId="0" fontId="55" fillId="65" borderId="19" applyNumberFormat="0" applyAlignment="0" applyProtection="0"/>
    <xf numFmtId="0" fontId="55" fillId="65" borderId="19" applyNumberFormat="0" applyAlignment="0" applyProtection="0"/>
    <xf numFmtId="0" fontId="55" fillId="65" borderId="19" applyNumberFormat="0" applyAlignment="0" applyProtection="0"/>
    <xf numFmtId="0" fontId="55" fillId="65" borderId="19" applyNumberFormat="0" applyAlignment="0" applyProtection="0"/>
    <xf numFmtId="0" fontId="55" fillId="65" borderId="19" applyNumberFormat="0" applyAlignment="0" applyProtection="0"/>
    <xf numFmtId="0" fontId="55" fillId="65" borderId="19" applyNumberFormat="0" applyAlignment="0" applyProtection="0"/>
    <xf numFmtId="0" fontId="55" fillId="65" borderId="19" applyNumberFormat="0" applyAlignment="0" applyProtection="0"/>
    <xf numFmtId="0" fontId="67" fillId="65" borderId="16" applyNumberFormat="0" applyAlignment="0" applyProtection="0"/>
    <xf numFmtId="0" fontId="67" fillId="65" borderId="16" applyNumberFormat="0" applyAlignment="0" applyProtection="0"/>
    <xf numFmtId="0" fontId="67" fillId="65" borderId="16" applyNumberFormat="0" applyAlignment="0" applyProtection="0"/>
    <xf numFmtId="0" fontId="67" fillId="65" borderId="16" applyNumberFormat="0" applyAlignment="0" applyProtection="0"/>
    <xf numFmtId="0" fontId="67" fillId="65" borderId="16" applyNumberFormat="0" applyAlignment="0" applyProtection="0"/>
    <xf numFmtId="0" fontId="67" fillId="65" borderId="16" applyNumberFormat="0" applyAlignment="0" applyProtection="0"/>
    <xf numFmtId="0" fontId="67" fillId="65" borderId="16" applyNumberFormat="0" applyAlignment="0" applyProtection="0"/>
    <xf numFmtId="0" fontId="67" fillId="65" borderId="16"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26" fillId="6" borderId="0" applyNumberFormat="0" applyFont="0" applyFill="0" applyBorder="0" applyAlignment="0" applyProtection="0">
      <alignment vertical="center"/>
    </xf>
    <xf numFmtId="0" fontId="68" fillId="0" borderId="23" applyNumberFormat="0" applyFill="0" applyAlignment="0" applyProtection="0"/>
    <xf numFmtId="0" fontId="68" fillId="0" borderId="23" applyNumberFormat="0" applyFill="0" applyAlignment="0" applyProtection="0"/>
    <xf numFmtId="0" fontId="68" fillId="0" borderId="23" applyNumberFormat="0" applyFill="0" applyAlignment="0" applyProtection="0"/>
    <xf numFmtId="0" fontId="68" fillId="0" borderId="23" applyNumberFormat="0" applyFill="0" applyAlignment="0" applyProtection="0"/>
    <xf numFmtId="0" fontId="68" fillId="0" borderId="23" applyNumberFormat="0" applyFill="0" applyAlignment="0" applyProtection="0"/>
    <xf numFmtId="0" fontId="68" fillId="0" borderId="23" applyNumberFormat="0" applyFill="0" applyAlignment="0" applyProtection="0"/>
    <xf numFmtId="0" fontId="68" fillId="0" borderId="23" applyNumberFormat="0" applyFill="0" applyAlignment="0" applyProtection="0"/>
    <xf numFmtId="0" fontId="68" fillId="0" borderId="23" applyNumberFormat="0" applyFill="0" applyAlignment="0" applyProtection="0"/>
    <xf numFmtId="0" fontId="69" fillId="0" borderId="14" applyNumberFormat="0" applyFill="0" applyAlignment="0" applyProtection="0"/>
    <xf numFmtId="0" fontId="69" fillId="0" borderId="14" applyNumberFormat="0" applyFill="0" applyAlignment="0" applyProtection="0"/>
    <xf numFmtId="0" fontId="69" fillId="0" borderId="14" applyNumberFormat="0" applyFill="0" applyAlignment="0" applyProtection="0"/>
    <xf numFmtId="0" fontId="69" fillId="0" borderId="14" applyNumberFormat="0" applyFill="0" applyAlignment="0" applyProtection="0"/>
    <xf numFmtId="0" fontId="69" fillId="0" borderId="14" applyNumberFormat="0" applyFill="0" applyAlignment="0" applyProtection="0"/>
    <xf numFmtId="0" fontId="69" fillId="0" borderId="14" applyNumberFormat="0" applyFill="0" applyAlignment="0" applyProtection="0"/>
    <xf numFmtId="0" fontId="69" fillId="0" borderId="14" applyNumberFormat="0" applyFill="0" applyAlignment="0" applyProtection="0"/>
    <xf numFmtId="0" fontId="69" fillId="0" borderId="1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1" fillId="0" borderId="0">
      <alignment horizontal="left"/>
    </xf>
    <xf numFmtId="0" fontId="72" fillId="6" borderId="0"/>
    <xf numFmtId="0" fontId="32" fillId="0" borderId="25" applyNumberFormat="0" applyFill="0" applyAlignment="0" applyProtection="0"/>
    <xf numFmtId="0" fontId="32" fillId="0" borderId="25" applyNumberFormat="0" applyFill="0" applyAlignment="0" applyProtection="0"/>
    <xf numFmtId="0" fontId="32" fillId="0" borderId="25" applyNumberFormat="0" applyFill="0" applyAlignment="0" applyProtection="0"/>
    <xf numFmtId="0" fontId="32" fillId="0" borderId="25" applyNumberFormat="0" applyFill="0" applyAlignment="0" applyProtection="0"/>
    <xf numFmtId="0" fontId="32" fillId="0" borderId="25" applyNumberFormat="0" applyFill="0" applyAlignment="0" applyProtection="0"/>
    <xf numFmtId="0" fontId="32" fillId="0" borderId="25" applyNumberFormat="0" applyFill="0" applyAlignment="0" applyProtection="0"/>
    <xf numFmtId="0" fontId="32" fillId="0" borderId="25" applyNumberFormat="0" applyFill="0" applyAlignment="0" applyProtection="0"/>
    <xf numFmtId="0" fontId="32" fillId="0" borderId="25" applyNumberFormat="0" applyFill="0" applyAlignment="0" applyProtection="0"/>
    <xf numFmtId="0" fontId="30" fillId="66" borderId="11" applyNumberFormat="0" applyAlignment="0" applyProtection="0"/>
    <xf numFmtId="0" fontId="30" fillId="66" borderId="11" applyNumberFormat="0" applyAlignment="0" applyProtection="0"/>
    <xf numFmtId="0" fontId="30" fillId="66" borderId="11" applyNumberFormat="0" applyAlignment="0" applyProtection="0"/>
    <xf numFmtId="0" fontId="30" fillId="66" borderId="11" applyNumberFormat="0" applyAlignment="0" applyProtection="0"/>
    <xf numFmtId="0" fontId="30" fillId="66" borderId="11" applyNumberFormat="0" applyAlignment="0" applyProtection="0"/>
    <xf numFmtId="0" fontId="30" fillId="66" borderId="11" applyNumberFormat="0" applyAlignment="0" applyProtection="0"/>
    <xf numFmtId="0" fontId="30" fillId="66" borderId="11" applyNumberFormat="0" applyAlignment="0" applyProtection="0"/>
    <xf numFmtId="0" fontId="30" fillId="66" borderId="11" applyNumberFormat="0" applyAlignment="0" applyProtection="0"/>
    <xf numFmtId="0" fontId="73" fillId="6" borderId="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0" fontId="51" fillId="57"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9" fillId="0" borderId="0"/>
    <xf numFmtId="0" fontId="4" fillId="0" borderId="0"/>
    <xf numFmtId="0" fontId="4" fillId="0" borderId="0"/>
    <xf numFmtId="0" fontId="4" fillId="0" borderId="0"/>
    <xf numFmtId="0" fontId="9"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0" fillId="0" borderId="0"/>
    <xf numFmtId="0" fontId="1" fillId="0" borderId="0"/>
    <xf numFmtId="0" fontId="4" fillId="0" borderId="0"/>
    <xf numFmtId="0" fontId="75"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76" fillId="10" borderId="0" applyNumberFormat="0" applyBorder="0" applyAlignment="0" applyProtection="0"/>
    <xf numFmtId="0" fontId="76" fillId="10" borderId="0" applyNumberFormat="0" applyBorder="0" applyAlignment="0" applyProtection="0"/>
    <xf numFmtId="0" fontId="76" fillId="10" borderId="0" applyNumberFormat="0" applyBorder="0" applyAlignment="0" applyProtection="0"/>
    <xf numFmtId="0" fontId="76" fillId="10" borderId="0" applyNumberFormat="0" applyBorder="0" applyAlignment="0" applyProtection="0"/>
    <xf numFmtId="0" fontId="76" fillId="10" borderId="0" applyNumberFormat="0" applyBorder="0" applyAlignment="0" applyProtection="0"/>
    <xf numFmtId="0" fontId="76" fillId="10" borderId="0" applyNumberFormat="0" applyBorder="0" applyAlignment="0" applyProtection="0"/>
    <xf numFmtId="0" fontId="76" fillId="10" borderId="0" applyNumberFormat="0" applyBorder="0" applyAlignment="0" applyProtection="0"/>
    <xf numFmtId="0" fontId="76" fillId="10" borderId="0" applyNumberFormat="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0" fontId="3" fillId="67" borderId="26" applyNumberFormat="0" applyFont="0" applyAlignment="0" applyProtection="0"/>
    <xf numFmtId="9" fontId="1" fillId="0" borderId="0" applyFont="0" applyFill="0" applyBorder="0" applyAlignment="0" applyProtection="0"/>
    <xf numFmtId="9" fontId="9"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78" fillId="39" borderId="0">
      <alignment horizontal="center" vertical="top"/>
    </xf>
    <xf numFmtId="3" fontId="79" fillId="0" borderId="0" applyFont="0" applyFill="0" applyBorder="0" applyProtection="0">
      <alignment horizontal="right" vertical="center"/>
    </xf>
    <xf numFmtId="0" fontId="14" fillId="0" borderId="0"/>
    <xf numFmtId="0" fontId="4" fillId="0" borderId="0"/>
    <xf numFmtId="0" fontId="13" fillId="0" borderId="0"/>
    <xf numFmtId="0" fontId="14" fillId="0" borderId="0"/>
    <xf numFmtId="196" fontId="80" fillId="0" borderId="0" applyFont="0" applyFill="0" applyBorder="0" applyAlignment="0" applyProtection="0"/>
    <xf numFmtId="167" fontId="20" fillId="0" borderId="0" applyFont="0" applyFill="0" applyBorder="0" applyAlignment="0" applyProtection="0"/>
    <xf numFmtId="167" fontId="3" fillId="0" borderId="0" applyFont="0" applyFill="0" applyBorder="0" applyAlignment="0" applyProtection="0"/>
    <xf numFmtId="167" fontId="9"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75"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165" fontId="20" fillId="68" borderId="1">
      <alignment horizontal="center" vertical="center"/>
      <protection locked="0"/>
    </xf>
    <xf numFmtId="0" fontId="81" fillId="0" borderId="0"/>
    <xf numFmtId="0" fontId="82" fillId="69" borderId="27" applyNumberFormat="0" applyAlignment="0" applyProtection="0"/>
    <xf numFmtId="0" fontId="86" fillId="0" borderId="0" applyNumberFormat="0" applyFill="0" applyBorder="0" applyAlignment="0" applyProtection="0"/>
  </cellStyleXfs>
  <cellXfs count="499">
    <xf numFmtId="0" fontId="0" fillId="0" borderId="0" xfId="0"/>
    <xf numFmtId="0" fontId="0" fillId="0" borderId="0" xfId="0"/>
    <xf numFmtId="0" fontId="0" fillId="0" borderId="0" xfId="0" applyProtection="1"/>
    <xf numFmtId="0" fontId="0" fillId="0" borderId="0" xfId="0" applyFill="1" applyProtection="1"/>
    <xf numFmtId="0" fontId="0" fillId="0" borderId="0" xfId="0" applyBorder="1" applyProtection="1"/>
    <xf numFmtId="0" fontId="0" fillId="0" borderId="0" xfId="0" applyFill="1"/>
    <xf numFmtId="0" fontId="0" fillId="0" borderId="45" xfId="0" applyFill="1" applyBorder="1" applyProtection="1"/>
    <xf numFmtId="0" fontId="0" fillId="0" borderId="45" xfId="0" applyBorder="1" applyProtection="1"/>
    <xf numFmtId="4" fontId="0" fillId="0" borderId="45" xfId="0" applyNumberFormat="1" applyFill="1" applyBorder="1" applyProtection="1"/>
    <xf numFmtId="0" fontId="0" fillId="0" borderId="54" xfId="0" applyBorder="1" applyProtection="1"/>
    <xf numFmtId="0" fontId="0" fillId="0" borderId="54" xfId="0" applyFill="1" applyBorder="1" applyProtection="1"/>
    <xf numFmtId="4" fontId="7" fillId="0" borderId="54" xfId="0" applyNumberFormat="1" applyFont="1" applyFill="1" applyBorder="1" applyAlignment="1" applyProtection="1">
      <alignment vertical="center"/>
    </xf>
    <xf numFmtId="4" fontId="7" fillId="0" borderId="54" xfId="0" applyNumberFormat="1" applyFont="1" applyBorder="1" applyAlignment="1" applyProtection="1">
      <alignment vertical="center"/>
    </xf>
    <xf numFmtId="0" fontId="0" fillId="0" borderId="57" xfId="0" applyBorder="1" applyAlignment="1" applyProtection="1">
      <alignment horizontal="right" vertical="center"/>
    </xf>
    <xf numFmtId="0" fontId="0" fillId="0" borderId="57" xfId="0" applyBorder="1" applyProtection="1"/>
    <xf numFmtId="0" fontId="0" fillId="0" borderId="57" xfId="0" applyBorder="1" applyAlignment="1" applyProtection="1">
      <alignment horizontal="right" vertical="center" wrapText="1"/>
    </xf>
    <xf numFmtId="4" fontId="7" fillId="0" borderId="57" xfId="1" applyNumberFormat="1" applyFont="1" applyFill="1" applyBorder="1" applyAlignment="1" applyProtection="1">
      <alignment horizontal="right" vertical="center"/>
    </xf>
    <xf numFmtId="4" fontId="7" fillId="0" borderId="57" xfId="0" applyNumberFormat="1" applyFont="1" applyFill="1" applyBorder="1" applyAlignment="1" applyProtection="1">
      <alignment horizontal="right" vertical="center"/>
    </xf>
    <xf numFmtId="0" fontId="7" fillId="0" borderId="57" xfId="0" applyFont="1" applyFill="1" applyBorder="1" applyAlignment="1" applyProtection="1">
      <alignment horizontal="right" vertical="center" wrapText="1"/>
    </xf>
    <xf numFmtId="0" fontId="0" fillId="0" borderId="57" xfId="0" applyFill="1" applyBorder="1" applyAlignment="1" applyProtection="1">
      <alignment horizontal="right" vertical="center"/>
    </xf>
    <xf numFmtId="0" fontId="0" fillId="0" borderId="57" xfId="0" applyFill="1" applyBorder="1" applyProtection="1"/>
    <xf numFmtId="4" fontId="7" fillId="0" borderId="57" xfId="0" applyNumberFormat="1" applyFont="1" applyFill="1" applyBorder="1" applyAlignment="1" applyProtection="1">
      <alignment horizontal="right" vertical="center" wrapText="1"/>
    </xf>
    <xf numFmtId="4" fontId="91" fillId="0" borderId="57" xfId="12" applyNumberFormat="1" applyFont="1" applyFill="1" applyBorder="1" applyAlignment="1">
      <alignment horizontal="right" vertical="center" wrapText="1"/>
    </xf>
    <xf numFmtId="4" fontId="5" fillId="0" borderId="57" xfId="0" applyNumberFormat="1" applyFont="1" applyFill="1" applyBorder="1" applyAlignment="1" applyProtection="1">
      <alignment horizontal="right" vertical="center" wrapText="1"/>
    </xf>
    <xf numFmtId="4" fontId="5" fillId="2" borderId="57" xfId="0" applyNumberFormat="1" applyFont="1" applyFill="1" applyBorder="1" applyAlignment="1" applyProtection="1">
      <alignment horizontal="right" vertical="center" wrapText="1"/>
    </xf>
    <xf numFmtId="4" fontId="7" fillId="0" borderId="57" xfId="0" applyNumberFormat="1" applyFont="1" applyBorder="1" applyAlignment="1" applyProtection="1">
      <alignment horizontal="right" vertical="center"/>
    </xf>
    <xf numFmtId="0" fontId="5" fillId="0" borderId="57" xfId="7" applyFont="1" applyFill="1" applyBorder="1" applyAlignment="1" applyProtection="1">
      <alignment horizontal="right" vertical="center" wrapText="1"/>
    </xf>
    <xf numFmtId="4" fontId="90" fillId="0" borderId="57" xfId="12" applyNumberFormat="1" applyFont="1" applyFill="1" applyBorder="1" applyAlignment="1">
      <alignment horizontal="right" vertical="center" wrapText="1"/>
    </xf>
    <xf numFmtId="4" fontId="7" fillId="0" borderId="57" xfId="12" applyNumberFormat="1" applyFont="1" applyFill="1" applyBorder="1" applyAlignment="1" applyProtection="1">
      <alignment horizontal="right" vertical="center" wrapText="1"/>
    </xf>
    <xf numFmtId="4" fontId="5" fillId="2" borderId="57" xfId="0" applyNumberFormat="1" applyFont="1" applyFill="1" applyBorder="1" applyAlignment="1" applyProtection="1">
      <alignment horizontal="right" vertical="center"/>
    </xf>
    <xf numFmtId="4" fontId="90" fillId="0" borderId="57" xfId="1" applyNumberFormat="1" applyFont="1" applyFill="1" applyBorder="1" applyAlignment="1" applyProtection="1">
      <alignment horizontal="right" vertical="center"/>
      <protection locked="0"/>
    </xf>
    <xf numFmtId="4" fontId="5" fillId="0" borderId="57" xfId="0" applyNumberFormat="1" applyFont="1" applyFill="1" applyBorder="1" applyAlignment="1" applyProtection="1">
      <alignment horizontal="right" vertical="center"/>
    </xf>
    <xf numFmtId="4" fontId="83" fillId="2" borderId="57" xfId="0" applyNumberFormat="1" applyFont="1" applyFill="1" applyBorder="1" applyAlignment="1" applyProtection="1">
      <alignment horizontal="right" vertical="center"/>
    </xf>
    <xf numFmtId="4" fontId="83" fillId="0" borderId="57" xfId="0" applyNumberFormat="1" applyFont="1" applyFill="1" applyBorder="1" applyAlignment="1" applyProtection="1">
      <alignment horizontal="right" vertical="center" wrapText="1"/>
    </xf>
    <xf numFmtId="0" fontId="0" fillId="0" borderId="57" xfId="0" applyBorder="1" applyAlignment="1">
      <alignment horizontal="right" vertical="center"/>
    </xf>
    <xf numFmtId="0" fontId="5" fillId="0" borderId="57" xfId="0" applyFont="1" applyBorder="1" applyAlignment="1" applyProtection="1">
      <alignment horizontal="right" vertical="center"/>
    </xf>
    <xf numFmtId="0" fontId="5" fillId="0" borderId="57" xfId="0" applyFont="1" applyFill="1" applyBorder="1" applyAlignment="1" applyProtection="1">
      <alignment horizontal="right" vertical="center"/>
    </xf>
    <xf numFmtId="4" fontId="5" fillId="0" borderId="57" xfId="12" applyNumberFormat="1" applyFont="1" applyFill="1" applyBorder="1" applyAlignment="1" applyProtection="1">
      <alignment horizontal="right" vertical="center" wrapText="1"/>
    </xf>
    <xf numFmtId="2" fontId="5" fillId="0" borderId="57" xfId="12" applyNumberFormat="1" applyFont="1" applyFill="1" applyBorder="1" applyAlignment="1" applyProtection="1">
      <alignment horizontal="right" vertical="center" wrapText="1"/>
    </xf>
    <xf numFmtId="0" fontId="8" fillId="0" borderId="57" xfId="12" applyFont="1" applyFill="1" applyBorder="1" applyAlignment="1" applyProtection="1">
      <alignment horizontal="right" vertical="center" wrapText="1"/>
    </xf>
    <xf numFmtId="0" fontId="84" fillId="0" borderId="57" xfId="3229" applyFont="1" applyFill="1" applyBorder="1" applyAlignment="1" applyProtection="1">
      <alignment horizontal="right" vertical="center" wrapText="1"/>
    </xf>
    <xf numFmtId="4" fontId="83" fillId="0" borderId="57" xfId="6" applyNumberFormat="1" applyFont="1" applyFill="1" applyBorder="1" applyAlignment="1" applyProtection="1">
      <alignment horizontal="right" vertical="center" wrapText="1"/>
    </xf>
    <xf numFmtId="4" fontId="83" fillId="0" borderId="57" xfId="1" applyNumberFormat="1" applyFont="1" applyFill="1" applyBorder="1" applyAlignment="1" applyProtection="1">
      <alignment horizontal="right" vertical="center"/>
    </xf>
    <xf numFmtId="0" fontId="0" fillId="0" borderId="57" xfId="0" applyBorder="1"/>
    <xf numFmtId="0" fontId="92" fillId="0" borderId="0" xfId="0" applyFont="1"/>
    <xf numFmtId="4" fontId="0" fillId="0" borderId="0" xfId="0" applyNumberFormat="1"/>
    <xf numFmtId="0" fontId="0" fillId="72" borderId="0" xfId="0" applyFill="1"/>
    <xf numFmtId="4" fontId="0" fillId="72" borderId="0" xfId="0" applyNumberFormat="1" applyFill="1"/>
    <xf numFmtId="199" fontId="93" fillId="72" borderId="0" xfId="0" applyNumberFormat="1" applyFont="1" applyFill="1" applyBorder="1" applyAlignment="1" applyProtection="1">
      <alignment horizontal="center" vertical="center"/>
    </xf>
    <xf numFmtId="0" fontId="5" fillId="0" borderId="0" xfId="12" applyFont="1" applyFill="1" applyBorder="1" applyAlignment="1" applyProtection="1">
      <alignment horizontal="left" vertical="center" wrapText="1"/>
    </xf>
    <xf numFmtId="0" fontId="95" fillId="0" borderId="45" xfId="0" applyFont="1" applyFill="1" applyBorder="1" applyProtection="1"/>
    <xf numFmtId="0" fontId="95" fillId="0" borderId="54" xfId="0" applyFont="1" applyBorder="1" applyProtection="1"/>
    <xf numFmtId="0" fontId="95" fillId="0" borderId="57" xfId="0" applyFont="1" applyBorder="1" applyAlignment="1" applyProtection="1">
      <alignment horizontal="right" vertical="center"/>
    </xf>
    <xf numFmtId="0" fontId="95" fillId="0" borderId="57" xfId="0" applyFont="1" applyBorder="1" applyProtection="1"/>
    <xf numFmtId="0" fontId="95" fillId="0" borderId="0" xfId="0" applyFont="1" applyFill="1" applyProtection="1"/>
    <xf numFmtId="0" fontId="95" fillId="0" borderId="0" xfId="0" applyFont="1" applyProtection="1"/>
    <xf numFmtId="4" fontId="100" fillId="74" borderId="36" xfId="1" applyNumberFormat="1" applyFont="1" applyFill="1" applyBorder="1" applyAlignment="1" applyProtection="1">
      <alignment horizontal="right" vertical="center"/>
    </xf>
    <xf numFmtId="0" fontId="122" fillId="0" borderId="36" xfId="12" applyFont="1" applyFill="1" applyBorder="1" applyAlignment="1">
      <alignment horizontal="center" vertical="center" wrapText="1"/>
    </xf>
    <xf numFmtId="0" fontId="126" fillId="0" borderId="36" xfId="0" applyFont="1" applyFill="1" applyBorder="1" applyAlignment="1" applyProtection="1">
      <alignment horizontal="center" vertical="center" wrapText="1"/>
      <protection locked="0"/>
    </xf>
    <xf numFmtId="4" fontId="100" fillId="0" borderId="0" xfId="1" applyNumberFormat="1" applyFont="1" applyFill="1" applyBorder="1" applyAlignment="1" applyProtection="1">
      <alignment horizontal="right" vertical="center"/>
    </xf>
    <xf numFmtId="0" fontId="127" fillId="0" borderId="0" xfId="0" applyFont="1" applyProtection="1"/>
    <xf numFmtId="4" fontId="129" fillId="0" borderId="0" xfId="3230" applyNumberFormat="1" applyFont="1" applyAlignment="1" applyProtection="1">
      <alignment horizontal="left"/>
    </xf>
    <xf numFmtId="4" fontId="99" fillId="0" borderId="0" xfId="7" applyNumberFormat="1" applyFont="1" applyAlignment="1" applyProtection="1">
      <alignment horizontal="left"/>
    </xf>
    <xf numFmtId="0" fontId="99" fillId="0" borderId="0" xfId="7" applyFont="1" applyAlignment="1" applyProtection="1">
      <alignment horizontal="left"/>
    </xf>
    <xf numFmtId="0" fontId="99" fillId="0" borderId="0" xfId="7" applyFont="1" applyProtection="1"/>
    <xf numFmtId="0" fontId="128" fillId="0" borderId="0" xfId="7" applyFont="1" applyAlignment="1" applyProtection="1">
      <alignment horizontal="left"/>
    </xf>
    <xf numFmtId="0" fontId="100" fillId="0" borderId="47" xfId="0" applyFont="1" applyFill="1" applyBorder="1" applyAlignment="1" applyProtection="1">
      <alignment horizontal="left" vertical="top" wrapText="1"/>
    </xf>
    <xf numFmtId="0" fontId="100" fillId="0" borderId="60" xfId="0" applyFont="1" applyFill="1" applyBorder="1" applyAlignment="1" applyProtection="1">
      <alignment horizontal="left" vertical="top" wrapText="1"/>
    </xf>
    <xf numFmtId="0" fontId="130" fillId="0" borderId="0" xfId="0" applyFont="1" applyAlignment="1" applyProtection="1">
      <alignment horizontal="center"/>
    </xf>
    <xf numFmtId="0" fontId="85" fillId="0" borderId="45" xfId="0" applyFont="1" applyFill="1" applyBorder="1" applyAlignment="1" applyProtection="1">
      <alignment horizontal="center" vertical="center"/>
    </xf>
    <xf numFmtId="0" fontId="97" fillId="0" borderId="81" xfId="0" applyFont="1" applyBorder="1" applyAlignment="1">
      <alignment horizontal="right" vertical="center"/>
    </xf>
    <xf numFmtId="0" fontId="113" fillId="0" borderId="53" xfId="0" applyFont="1" applyFill="1" applyBorder="1" applyAlignment="1" applyProtection="1">
      <alignment horizontal="justify" vertical="center" wrapText="1"/>
    </xf>
    <xf numFmtId="0" fontId="104" fillId="75" borderId="89" xfId="0" applyFont="1" applyFill="1" applyBorder="1" applyAlignment="1" applyProtection="1">
      <alignment vertical="center"/>
    </xf>
    <xf numFmtId="0" fontId="104" fillId="75" borderId="92" xfId="0" applyFont="1" applyFill="1" applyBorder="1" applyAlignment="1" applyProtection="1">
      <alignment vertical="center"/>
    </xf>
    <xf numFmtId="0" fontId="99" fillId="2" borderId="0" xfId="0" applyFont="1" applyFill="1" applyBorder="1" applyAlignment="1" applyProtection="1">
      <alignment horizontal="center" vertical="center" wrapText="1"/>
    </xf>
    <xf numFmtId="0" fontId="99" fillId="0" borderId="0" xfId="7" applyFont="1" applyBorder="1" applyAlignment="1" applyProtection="1">
      <alignment horizontal="justify" vertical="center" wrapText="1"/>
    </xf>
    <xf numFmtId="4" fontId="99" fillId="0" borderId="0" xfId="0" applyNumberFormat="1" applyFont="1" applyFill="1" applyBorder="1" applyAlignment="1" applyProtection="1">
      <alignment horizontal="right" vertical="center" wrapText="1"/>
    </xf>
    <xf numFmtId="0" fontId="0" fillId="0" borderId="0" xfId="0" applyFill="1" applyBorder="1" applyProtection="1"/>
    <xf numFmtId="4" fontId="7" fillId="0" borderId="0" xfId="0" applyNumberFormat="1" applyFont="1" applyBorder="1" applyAlignment="1" applyProtection="1">
      <alignment vertical="center"/>
    </xf>
    <xf numFmtId="4" fontId="7" fillId="0" borderId="96" xfId="0" applyNumberFormat="1" applyFont="1" applyBorder="1" applyAlignment="1" applyProtection="1">
      <alignment horizontal="right" vertical="center"/>
    </xf>
    <xf numFmtId="0" fontId="0" fillId="0" borderId="95" xfId="0" applyFill="1" applyBorder="1" applyProtection="1"/>
    <xf numFmtId="4" fontId="7" fillId="82" borderId="57" xfId="0" applyNumberFormat="1" applyFont="1" applyFill="1" applyBorder="1" applyAlignment="1" applyProtection="1">
      <alignment horizontal="right" vertical="center"/>
    </xf>
    <xf numFmtId="1" fontId="119" fillId="76" borderId="46" xfId="11" applyNumberFormat="1" applyFont="1" applyFill="1" applyBorder="1" applyAlignment="1" applyProtection="1">
      <alignment horizontal="center" vertical="center"/>
    </xf>
    <xf numFmtId="0" fontId="0" fillId="0" borderId="97" xfId="0" applyFill="1" applyBorder="1" applyProtection="1"/>
    <xf numFmtId="4" fontId="7" fillId="0" borderId="55" xfId="0" applyNumberFormat="1" applyFont="1" applyFill="1" applyBorder="1" applyAlignment="1" applyProtection="1">
      <alignment vertical="center"/>
    </xf>
    <xf numFmtId="4" fontId="7" fillId="0" borderId="96" xfId="1" applyNumberFormat="1" applyFont="1" applyFill="1" applyBorder="1" applyAlignment="1" applyProtection="1">
      <alignment horizontal="right" vertical="center"/>
    </xf>
    <xf numFmtId="4" fontId="7" fillId="0" borderId="96" xfId="0" applyNumberFormat="1" applyFont="1" applyFill="1" applyBorder="1" applyAlignment="1" applyProtection="1">
      <alignment horizontal="right" vertical="center"/>
    </xf>
    <xf numFmtId="0" fontId="0" fillId="0" borderId="101" xfId="0" applyFill="1" applyBorder="1" applyProtection="1"/>
    <xf numFmtId="4" fontId="7" fillId="0" borderId="101" xfId="0" applyNumberFormat="1" applyFont="1" applyFill="1" applyBorder="1" applyAlignment="1" applyProtection="1">
      <alignment vertical="center"/>
    </xf>
    <xf numFmtId="4" fontId="7" fillId="0" borderId="101" xfId="0" applyNumberFormat="1" applyFont="1" applyBorder="1" applyAlignment="1" applyProtection="1">
      <alignment horizontal="right" vertical="center"/>
    </xf>
    <xf numFmtId="4" fontId="7" fillId="0" borderId="101" xfId="1" applyNumberFormat="1" applyFont="1" applyFill="1" applyBorder="1" applyAlignment="1" applyProtection="1">
      <alignment horizontal="right" vertical="center"/>
    </xf>
    <xf numFmtId="4" fontId="7" fillId="0" borderId="101" xfId="0" applyNumberFormat="1" applyFont="1" applyFill="1" applyBorder="1" applyAlignment="1" applyProtection="1">
      <alignment horizontal="right" vertical="center"/>
    </xf>
    <xf numFmtId="0" fontId="0" fillId="0" borderId="101" xfId="0" applyBorder="1" applyProtection="1"/>
    <xf numFmtId="0" fontId="0" fillId="0" borderId="55" xfId="0" applyFill="1" applyBorder="1" applyProtection="1"/>
    <xf numFmtId="2" fontId="7" fillId="82" borderId="57" xfId="0" applyNumberFormat="1" applyFont="1" applyFill="1" applyBorder="1" applyAlignment="1" applyProtection="1">
      <alignment horizontal="right" vertical="center"/>
    </xf>
    <xf numFmtId="4" fontId="5" fillId="83" borderId="57" xfId="0" applyNumberFormat="1" applyFont="1" applyFill="1" applyBorder="1" applyAlignment="1" applyProtection="1">
      <alignment horizontal="right" vertical="center" wrapText="1"/>
    </xf>
    <xf numFmtId="4" fontId="5" fillId="82" borderId="57" xfId="0" applyNumberFormat="1" applyFont="1" applyFill="1" applyBorder="1" applyAlignment="1" applyProtection="1">
      <alignment horizontal="right" vertical="center" wrapText="1"/>
    </xf>
    <xf numFmtId="4" fontId="91" fillId="83" borderId="57" xfId="12" applyNumberFormat="1" applyFont="1" applyFill="1" applyBorder="1" applyAlignment="1">
      <alignment horizontal="right" vertical="center" wrapText="1"/>
    </xf>
    <xf numFmtId="4" fontId="5" fillId="83" borderId="57" xfId="0" applyNumberFormat="1" applyFont="1" applyFill="1" applyBorder="1" applyAlignment="1" applyProtection="1">
      <alignment horizontal="right" vertical="center"/>
    </xf>
    <xf numFmtId="0" fontId="0" fillId="0" borderId="98" xfId="0" applyFill="1" applyBorder="1" applyProtection="1"/>
    <xf numFmtId="4" fontId="83" fillId="82" borderId="57" xfId="0" applyNumberFormat="1" applyFont="1" applyFill="1" applyBorder="1" applyAlignment="1" applyProtection="1">
      <alignment horizontal="right" vertical="center"/>
    </xf>
    <xf numFmtId="4" fontId="83" fillId="82" borderId="57" xfId="0" applyNumberFormat="1" applyFont="1" applyFill="1" applyBorder="1" applyAlignment="1" applyProtection="1">
      <alignment horizontal="right" vertical="center" wrapText="1"/>
    </xf>
    <xf numFmtId="0" fontId="7" fillId="0" borderId="96" xfId="0" applyFont="1" applyFill="1" applyBorder="1" applyAlignment="1" applyProtection="1">
      <alignment horizontal="right" vertical="center" wrapText="1"/>
    </xf>
    <xf numFmtId="0" fontId="0" fillId="0" borderId="96" xfId="0" applyFill="1" applyBorder="1" applyProtection="1"/>
    <xf numFmtId="0" fontId="7" fillId="0" borderId="95" xfId="0" applyFont="1" applyFill="1" applyBorder="1" applyAlignment="1" applyProtection="1">
      <alignment horizontal="right" vertical="center" wrapText="1"/>
    </xf>
    <xf numFmtId="4" fontId="7" fillId="0" borderId="95" xfId="1" applyNumberFormat="1" applyFont="1" applyFill="1" applyBorder="1" applyAlignment="1" applyProtection="1">
      <alignment horizontal="right" vertical="center"/>
    </xf>
    <xf numFmtId="0" fontId="103" fillId="75" borderId="0" xfId="0" applyFont="1" applyFill="1" applyBorder="1" applyAlignment="1" applyProtection="1">
      <alignment horizontal="left" vertical="center"/>
    </xf>
    <xf numFmtId="199" fontId="106" fillId="0" borderId="0" xfId="0" applyNumberFormat="1" applyFont="1" applyFill="1" applyBorder="1" applyAlignment="1" applyProtection="1">
      <alignment horizontal="center" vertical="center"/>
      <protection locked="0"/>
    </xf>
    <xf numFmtId="198" fontId="87" fillId="0" borderId="45" xfId="519" applyNumberFormat="1" applyFont="1" applyFill="1" applyBorder="1" applyAlignment="1" applyProtection="1">
      <alignment horizontal="center" vertical="center"/>
      <protection locked="0"/>
    </xf>
    <xf numFmtId="198" fontId="87" fillId="0" borderId="54" xfId="519" applyNumberFormat="1" applyFont="1" applyFill="1" applyBorder="1" applyAlignment="1" applyProtection="1">
      <alignment horizontal="center" vertical="center"/>
      <protection locked="0"/>
    </xf>
    <xf numFmtId="0" fontId="83" fillId="0" borderId="0" xfId="7" applyFont="1" applyFill="1" applyBorder="1" applyAlignment="1" applyProtection="1">
      <alignment horizontal="left" vertical="center" wrapText="1"/>
    </xf>
    <xf numFmtId="4" fontId="126" fillId="74" borderId="36" xfId="0" applyNumberFormat="1" applyFont="1" applyFill="1" applyBorder="1" applyAlignment="1" applyProtection="1">
      <alignment horizontal="justify" vertical="center" wrapText="1"/>
    </xf>
    <xf numFmtId="4" fontId="126" fillId="74" borderId="36" xfId="0" applyNumberFormat="1" applyFont="1" applyFill="1" applyBorder="1" applyAlignment="1" applyProtection="1">
      <alignment horizontal="left" vertical="center" wrapText="1"/>
    </xf>
    <xf numFmtId="4" fontId="100" fillId="84" borderId="51" xfId="1" applyNumberFormat="1" applyFont="1" applyFill="1" applyBorder="1" applyAlignment="1" applyProtection="1">
      <alignment horizontal="right" vertical="center"/>
    </xf>
    <xf numFmtId="0" fontId="113" fillId="0" borderId="95" xfId="0" applyFont="1" applyFill="1" applyBorder="1" applyAlignment="1" applyProtection="1">
      <alignment horizontal="justify" vertical="center" wrapText="1"/>
    </xf>
    <xf numFmtId="0" fontId="111" fillId="0" borderId="36" xfId="0" applyFont="1" applyBorder="1" applyAlignment="1" applyProtection="1">
      <alignment horizontal="center" vertical="center"/>
    </xf>
    <xf numFmtId="1" fontId="111" fillId="0" borderId="0" xfId="12" applyNumberFormat="1" applyFont="1" applyBorder="1" applyAlignment="1" applyProtection="1">
      <alignment horizontal="center" vertical="center" wrapText="1"/>
    </xf>
    <xf numFmtId="0" fontId="135" fillId="0" borderId="0" xfId="7" applyFont="1" applyAlignment="1" applyProtection="1">
      <alignment horizontal="center"/>
    </xf>
    <xf numFmtId="0" fontId="111" fillId="0" borderId="28" xfId="0" applyFont="1" applyBorder="1" applyAlignment="1" applyProtection="1">
      <alignment horizontal="center" vertical="center"/>
    </xf>
    <xf numFmtId="0" fontId="111" fillId="70" borderId="28" xfId="0" applyFont="1" applyFill="1" applyBorder="1" applyAlignment="1" applyProtection="1">
      <alignment horizontal="center" vertical="center"/>
    </xf>
    <xf numFmtId="0" fontId="111" fillId="0" borderId="28" xfId="0" applyFont="1" applyFill="1" applyBorder="1" applyAlignment="1" applyProtection="1">
      <alignment horizontal="center" vertical="center" wrapText="1"/>
    </xf>
    <xf numFmtId="0" fontId="111" fillId="70" borderId="28" xfId="0" applyFont="1" applyFill="1" applyBorder="1" applyAlignment="1" applyProtection="1">
      <alignment horizontal="center" vertical="center" wrapText="1"/>
    </xf>
    <xf numFmtId="0" fontId="111" fillId="2" borderId="28" xfId="0" applyFont="1" applyFill="1" applyBorder="1" applyAlignment="1" applyProtection="1">
      <alignment horizontal="center" vertical="center" wrapText="1"/>
    </xf>
    <xf numFmtId="0" fontId="136" fillId="0" borderId="0" xfId="0" applyFont="1" applyAlignment="1">
      <alignment horizontal="center"/>
    </xf>
    <xf numFmtId="0" fontId="7" fillId="0" borderId="98" xfId="0" applyFont="1" applyFill="1" applyBorder="1" applyAlignment="1" applyProtection="1">
      <alignment horizontal="right" vertical="center" wrapText="1"/>
    </xf>
    <xf numFmtId="4" fontId="7" fillId="0" borderId="98" xfId="1" applyNumberFormat="1" applyFont="1" applyFill="1" applyBorder="1" applyAlignment="1" applyProtection="1">
      <alignment horizontal="right" vertical="center"/>
    </xf>
    <xf numFmtId="0" fontId="113" fillId="84" borderId="95" xfId="0" applyFont="1" applyFill="1" applyBorder="1" applyAlignment="1" applyProtection="1">
      <alignment horizontal="justify" vertical="center" wrapText="1"/>
    </xf>
    <xf numFmtId="1" fontId="101" fillId="77" borderId="36" xfId="12" applyNumberFormat="1" applyFont="1" applyFill="1" applyBorder="1" applyAlignment="1" applyProtection="1">
      <alignment horizontal="right" vertical="center" wrapText="1"/>
    </xf>
    <xf numFmtId="0" fontId="122" fillId="0" borderId="36" xfId="0" applyFont="1" applyFill="1" applyBorder="1" applyAlignment="1" applyProtection="1">
      <alignment horizontal="center" vertical="center" wrapText="1"/>
    </xf>
    <xf numFmtId="0" fontId="113" fillId="79" borderId="36" xfId="0" applyFont="1" applyFill="1" applyBorder="1" applyAlignment="1" applyProtection="1">
      <alignment horizontal="center" vertical="center" wrapText="1"/>
    </xf>
    <xf numFmtId="0" fontId="118" fillId="2" borderId="0" xfId="0" applyFont="1" applyFill="1" applyBorder="1" applyAlignment="1" applyProtection="1">
      <alignment horizontal="justify" vertical="center" wrapText="1"/>
    </xf>
    <xf numFmtId="0" fontId="128" fillId="0" borderId="0" xfId="7" applyFont="1" applyAlignment="1" applyProtection="1">
      <alignment horizontal="justify"/>
    </xf>
    <xf numFmtId="0" fontId="100" fillId="0" borderId="48" xfId="0" applyFont="1" applyFill="1" applyBorder="1" applyAlignment="1" applyProtection="1">
      <alignment horizontal="justify" wrapText="1"/>
    </xf>
    <xf numFmtId="0" fontId="0" fillId="0" borderId="0" xfId="0" applyAlignment="1">
      <alignment horizontal="justify"/>
    </xf>
    <xf numFmtId="0" fontId="122" fillId="77" borderId="36" xfId="0" applyFont="1" applyFill="1" applyBorder="1" applyAlignment="1" applyProtection="1">
      <alignment horizontal="center" vertical="center" wrapText="1"/>
    </xf>
    <xf numFmtId="0" fontId="0" fillId="72" borderId="57" xfId="0" applyFill="1" applyBorder="1" applyProtection="1"/>
    <xf numFmtId="0" fontId="0" fillId="85" borderId="57" xfId="0" applyFill="1" applyBorder="1" applyProtection="1"/>
    <xf numFmtId="4" fontId="91" fillId="82" borderId="57" xfId="0" applyNumberFormat="1" applyFont="1" applyFill="1" applyBorder="1" applyAlignment="1">
      <alignment horizontal="right" vertical="center" wrapText="1"/>
    </xf>
    <xf numFmtId="4" fontId="91" fillId="82" borderId="57" xfId="12" applyNumberFormat="1" applyFont="1" applyFill="1" applyBorder="1" applyAlignment="1">
      <alignment horizontal="right" vertical="center" wrapText="1"/>
    </xf>
    <xf numFmtId="0" fontId="126" fillId="0" borderId="36" xfId="0" applyFont="1" applyFill="1" applyBorder="1" applyAlignment="1" applyProtection="1">
      <alignment horizontal="justify" vertical="center" wrapText="1"/>
    </xf>
    <xf numFmtId="0" fontId="0" fillId="85" borderId="101" xfId="0" applyFill="1" applyBorder="1" applyProtection="1"/>
    <xf numFmtId="0" fontId="122" fillId="0" borderId="101" xfId="7" applyFont="1" applyFill="1" applyBorder="1" applyAlignment="1" applyProtection="1">
      <alignment horizontal="justify" vertical="center" wrapText="1"/>
    </xf>
    <xf numFmtId="0" fontId="122" fillId="0" borderId="101" xfId="7" applyFont="1" applyBorder="1" applyAlignment="1" applyProtection="1">
      <alignment horizontal="center" vertical="center" wrapText="1"/>
    </xf>
    <xf numFmtId="4" fontId="122" fillId="0" borderId="101" xfId="0" applyNumberFormat="1" applyFont="1" applyFill="1" applyBorder="1" applyAlignment="1" applyProtection="1">
      <alignment horizontal="right" vertical="center" wrapText="1"/>
    </xf>
    <xf numFmtId="0" fontId="111" fillId="0" borderId="95" xfId="0" applyFont="1" applyBorder="1" applyAlignment="1">
      <alignment horizontal="center" vertical="center"/>
    </xf>
    <xf numFmtId="0" fontId="113" fillId="0" borderId="36" xfId="0" applyFont="1" applyBorder="1" applyAlignment="1" applyProtection="1">
      <alignment horizontal="center" vertical="center"/>
    </xf>
    <xf numFmtId="0" fontId="138" fillId="0" borderId="36" xfId="7" applyFont="1" applyBorder="1" applyAlignment="1" applyProtection="1">
      <alignment horizontal="justify" vertical="center" wrapText="1"/>
    </xf>
    <xf numFmtId="0" fontId="126" fillId="0" borderId="36" xfId="0" applyFont="1" applyBorder="1" applyAlignment="1" applyProtection="1">
      <alignment horizontal="center" vertical="center" wrapText="1"/>
    </xf>
    <xf numFmtId="4" fontId="126" fillId="0" borderId="36" xfId="1" applyNumberFormat="1" applyFont="1" applyFill="1" applyBorder="1" applyAlignment="1" applyProtection="1">
      <alignment horizontal="right" vertical="center"/>
    </xf>
    <xf numFmtId="4" fontId="122" fillId="0" borderId="36" xfId="0" applyNumberFormat="1" applyFont="1" applyFill="1" applyBorder="1" applyAlignment="1" applyProtection="1">
      <alignment horizontal="right" vertical="center" wrapText="1"/>
    </xf>
    <xf numFmtId="1" fontId="113" fillId="0" borderId="36" xfId="12" applyNumberFormat="1" applyFont="1" applyBorder="1" applyAlignment="1" applyProtection="1">
      <alignment horizontal="center" vertical="center" wrapText="1"/>
    </xf>
    <xf numFmtId="0" fontId="139" fillId="2" borderId="36" xfId="0" applyFont="1" applyFill="1" applyBorder="1" applyAlignment="1" applyProtection="1">
      <alignment horizontal="justify" vertical="center" wrapText="1"/>
    </xf>
    <xf numFmtId="0" fontId="122" fillId="2" borderId="36" xfId="0" applyFont="1" applyFill="1" applyBorder="1" applyAlignment="1" applyProtection="1">
      <alignment horizontal="center" vertical="center" wrapText="1"/>
    </xf>
    <xf numFmtId="4" fontId="126" fillId="81" borderId="36" xfId="0" applyNumberFormat="1" applyFont="1" applyFill="1" applyBorder="1" applyAlignment="1" applyProtection="1">
      <alignment horizontal="justify" vertical="center"/>
    </xf>
    <xf numFmtId="4" fontId="126" fillId="81" borderId="36" xfId="1" applyNumberFormat="1" applyFont="1" applyFill="1" applyBorder="1" applyAlignment="1" applyProtection="1">
      <alignment horizontal="right" vertical="center"/>
    </xf>
    <xf numFmtId="4" fontId="122" fillId="81" borderId="36" xfId="0" applyNumberFormat="1" applyFont="1" applyFill="1" applyBorder="1" applyAlignment="1" applyProtection="1">
      <alignment horizontal="right" vertical="center" wrapText="1"/>
    </xf>
    <xf numFmtId="1" fontId="113" fillId="0" borderId="53" xfId="11" applyNumberFormat="1" applyFont="1" applyFill="1" applyBorder="1" applyAlignment="1" applyProtection="1">
      <alignment horizontal="center" vertical="center" wrapText="1"/>
    </xf>
    <xf numFmtId="0" fontId="138" fillId="0" borderId="53" xfId="0" applyFont="1" applyBorder="1" applyAlignment="1" applyProtection="1">
      <alignment horizontal="justify" vertical="center" wrapText="1"/>
    </xf>
    <xf numFmtId="0" fontId="122" fillId="0" borderId="53" xfId="0" applyFont="1" applyBorder="1" applyAlignment="1" applyProtection="1">
      <alignment horizontal="center" vertical="center" wrapText="1"/>
    </xf>
    <xf numFmtId="0" fontId="122" fillId="0" borderId="53" xfId="0" applyFont="1" applyBorder="1" applyAlignment="1" applyProtection="1">
      <alignment horizontal="right"/>
    </xf>
    <xf numFmtId="0" fontId="126" fillId="0" borderId="53" xfId="0" applyFont="1" applyFill="1" applyBorder="1" applyAlignment="1" applyProtection="1">
      <alignment horizontal="right"/>
    </xf>
    <xf numFmtId="0" fontId="138" fillId="81" borderId="36" xfId="0" applyFont="1" applyFill="1" applyBorder="1" applyAlignment="1" applyProtection="1">
      <alignment horizontal="justify" vertical="center" wrapText="1"/>
    </xf>
    <xf numFmtId="0" fontId="122" fillId="81" borderId="36" xfId="0" applyFont="1" applyFill="1" applyBorder="1" applyAlignment="1" applyProtection="1">
      <alignment horizontal="center" vertical="center" wrapText="1"/>
    </xf>
    <xf numFmtId="1" fontId="113" fillId="0" borderId="36" xfId="11" applyNumberFormat="1" applyFont="1" applyFill="1" applyBorder="1" applyAlignment="1" applyProtection="1">
      <alignment horizontal="center" vertical="center" wrapText="1"/>
    </xf>
    <xf numFmtId="0" fontId="138" fillId="0" borderId="36" xfId="0" applyFont="1" applyBorder="1" applyAlignment="1" applyProtection="1">
      <alignment horizontal="justify" vertical="center" wrapText="1"/>
    </xf>
    <xf numFmtId="0" fontId="122" fillId="0" borderId="36" xfId="0" applyFont="1" applyBorder="1" applyAlignment="1" applyProtection="1">
      <alignment horizontal="center" vertical="center" wrapText="1"/>
    </xf>
    <xf numFmtId="4" fontId="122" fillId="2" borderId="36" xfId="0" applyNumberFormat="1" applyFont="1" applyFill="1" applyBorder="1" applyAlignment="1" applyProtection="1">
      <alignment horizontal="right" vertical="center" wrapText="1"/>
    </xf>
    <xf numFmtId="0" fontId="139" fillId="0" borderId="36" xfId="0" applyFont="1" applyFill="1" applyBorder="1" applyAlignment="1" applyProtection="1">
      <alignment horizontal="justify" vertical="center" wrapText="1"/>
    </xf>
    <xf numFmtId="0" fontId="126" fillId="81" borderId="36" xfId="0" applyFont="1" applyFill="1" applyBorder="1" applyAlignment="1" applyProtection="1">
      <alignment horizontal="justify" vertical="center" wrapText="1"/>
    </xf>
    <xf numFmtId="0" fontId="138" fillId="2" borderId="36" xfId="0" applyFont="1" applyFill="1" applyBorder="1" applyAlignment="1" applyProtection="1">
      <alignment horizontal="justify" vertical="center" wrapText="1"/>
    </xf>
    <xf numFmtId="0" fontId="113" fillId="0" borderId="36" xfId="0" applyFont="1" applyBorder="1" applyAlignment="1" applyProtection="1">
      <alignment horizontal="center" vertical="center" wrapText="1"/>
    </xf>
    <xf numFmtId="0" fontId="126" fillId="0" borderId="36" xfId="0" applyFont="1" applyBorder="1" applyAlignment="1" applyProtection="1">
      <alignment horizontal="justify" vertical="center" wrapText="1"/>
    </xf>
    <xf numFmtId="0" fontId="138" fillId="81" borderId="36" xfId="7" applyFont="1" applyFill="1" applyBorder="1" applyAlignment="1" applyProtection="1">
      <alignment horizontal="justify" vertical="center" wrapText="1"/>
    </xf>
    <xf numFmtId="0" fontId="122" fillId="81" borderId="36" xfId="7" applyFont="1" applyFill="1" applyBorder="1" applyAlignment="1" applyProtection="1">
      <alignment horizontal="center" vertical="center" wrapText="1"/>
    </xf>
    <xf numFmtId="49" fontId="113" fillId="0" borderId="36" xfId="0" applyNumberFormat="1" applyFont="1" applyFill="1" applyBorder="1" applyAlignment="1" applyProtection="1">
      <alignment horizontal="center" vertical="center"/>
    </xf>
    <xf numFmtId="0" fontId="139" fillId="0" borderId="36" xfId="7" applyFont="1" applyFill="1" applyBorder="1" applyAlignment="1" applyProtection="1">
      <alignment horizontal="justify" vertical="center" wrapText="1"/>
      <protection locked="0"/>
    </xf>
    <xf numFmtId="0" fontId="122" fillId="0" borderId="36" xfId="12" applyFont="1" applyFill="1" applyBorder="1" applyAlignment="1">
      <alignment horizontal="justify" vertical="center" wrapText="1"/>
    </xf>
    <xf numFmtId="0" fontId="126" fillId="0" borderId="36" xfId="763" applyFont="1" applyFill="1" applyBorder="1" applyAlignment="1">
      <alignment horizontal="justify" vertical="center" wrapText="1"/>
    </xf>
    <xf numFmtId="0" fontId="113" fillId="81" borderId="36" xfId="7" applyFont="1" applyFill="1" applyBorder="1" applyAlignment="1" applyProtection="1">
      <alignment horizontal="justify" vertical="center" wrapText="1"/>
    </xf>
    <xf numFmtId="0" fontId="126" fillId="81" borderId="36" xfId="0" applyFont="1" applyFill="1" applyBorder="1" applyAlignment="1" applyProtection="1">
      <alignment horizontal="center" vertical="center" wrapText="1"/>
    </xf>
    <xf numFmtId="1" fontId="113" fillId="0" borderId="53" xfId="12" applyNumberFormat="1" applyFont="1" applyBorder="1" applyAlignment="1" applyProtection="1">
      <alignment horizontal="center" vertical="center" wrapText="1"/>
    </xf>
    <xf numFmtId="1" fontId="113" fillId="0" borderId="36" xfId="12" applyNumberFormat="1" applyFont="1" applyFill="1" applyBorder="1" applyAlignment="1" applyProtection="1">
      <alignment horizontal="center" vertical="center" wrapText="1"/>
    </xf>
    <xf numFmtId="0" fontId="113" fillId="2" borderId="53" xfId="0" applyFont="1" applyFill="1" applyBorder="1" applyAlignment="1" applyProtection="1">
      <alignment horizontal="justify" vertical="center" wrapText="1"/>
    </xf>
    <xf numFmtId="0" fontId="113" fillId="0" borderId="53" xfId="0" applyFont="1" applyFill="1" applyBorder="1" applyAlignment="1" applyProtection="1">
      <alignment horizontal="center" vertical="center" wrapText="1"/>
    </xf>
    <xf numFmtId="4" fontId="113" fillId="2" borderId="53" xfId="0" applyNumberFormat="1" applyFont="1" applyFill="1" applyBorder="1" applyAlignment="1" applyProtection="1">
      <alignment horizontal="center" vertical="center"/>
    </xf>
    <xf numFmtId="4" fontId="113" fillId="0" borderId="53" xfId="0" applyNumberFormat="1" applyFont="1" applyFill="1" applyBorder="1" applyAlignment="1" applyProtection="1">
      <alignment horizontal="center" vertical="center" wrapText="1"/>
    </xf>
    <xf numFmtId="0" fontId="113" fillId="79" borderId="36" xfId="0" applyFont="1" applyFill="1" applyBorder="1" applyAlignment="1" applyProtection="1">
      <alignment horizontal="justify" vertical="center" wrapText="1"/>
    </xf>
    <xf numFmtId="4" fontId="113" fillId="79" borderId="36" xfId="0" applyNumberFormat="1" applyFont="1" applyFill="1" applyBorder="1" applyAlignment="1" applyProtection="1">
      <alignment horizontal="right" vertical="center"/>
    </xf>
    <xf numFmtId="0" fontId="122" fillId="2" borderId="53" xfId="0" applyFont="1" applyFill="1" applyBorder="1" applyAlignment="1" applyProtection="1">
      <alignment horizontal="center" vertical="center" wrapText="1"/>
    </xf>
    <xf numFmtId="1" fontId="113" fillId="0" borderId="51" xfId="12" applyNumberFormat="1" applyFont="1" applyBorder="1" applyAlignment="1" applyProtection="1">
      <alignment horizontal="center" vertical="center" wrapText="1"/>
    </xf>
    <xf numFmtId="0" fontId="113" fillId="2" borderId="53" xfId="7" applyFont="1" applyFill="1" applyBorder="1" applyAlignment="1" applyProtection="1">
      <alignment horizontal="justify" vertical="center" wrapText="1"/>
    </xf>
    <xf numFmtId="4" fontId="122" fillId="0" borderId="39" xfId="0" applyNumberFormat="1" applyFont="1" applyFill="1" applyBorder="1" applyAlignment="1" applyProtection="1">
      <alignment vertical="center" wrapText="1"/>
    </xf>
    <xf numFmtId="4" fontId="122" fillId="0" borderId="63" xfId="0" applyNumberFormat="1" applyFont="1" applyFill="1" applyBorder="1" applyAlignment="1" applyProtection="1">
      <alignment vertical="center" wrapText="1"/>
    </xf>
    <xf numFmtId="0" fontId="138" fillId="77" borderId="36" xfId="0" applyFont="1" applyFill="1" applyBorder="1" applyAlignment="1" applyProtection="1">
      <alignment horizontal="justify" vertical="center" wrapText="1"/>
    </xf>
    <xf numFmtId="4" fontId="122" fillId="77" borderId="36" xfId="0" applyNumberFormat="1" applyFont="1" applyFill="1" applyBorder="1" applyAlignment="1" applyProtection="1">
      <alignment horizontal="right" vertical="center" wrapText="1"/>
    </xf>
    <xf numFmtId="0" fontId="138" fillId="2" borderId="36" xfId="7" applyFont="1" applyFill="1" applyBorder="1" applyAlignment="1" applyProtection="1">
      <alignment horizontal="justify" vertical="center" wrapText="1"/>
    </xf>
    <xf numFmtId="0" fontId="138" fillId="2" borderId="36" xfId="0" applyFont="1" applyFill="1" applyBorder="1" applyAlignment="1" applyProtection="1">
      <alignment horizontal="center" vertical="center" wrapText="1"/>
    </xf>
    <xf numFmtId="1" fontId="113" fillId="0" borderId="36" xfId="7" applyNumberFormat="1" applyFont="1" applyBorder="1" applyAlignment="1" applyProtection="1">
      <alignment horizontal="center" vertical="center" wrapText="1"/>
    </xf>
    <xf numFmtId="0" fontId="139" fillId="0" borderId="36" xfId="7" applyFont="1" applyBorder="1" applyAlignment="1" applyProtection="1">
      <alignment horizontal="justify" vertical="center" wrapText="1"/>
    </xf>
    <xf numFmtId="0" fontId="122" fillId="0" borderId="36" xfId="7" applyFont="1" applyBorder="1" applyProtection="1"/>
    <xf numFmtId="14" fontId="126" fillId="77" borderId="36" xfId="12" applyNumberFormat="1" applyFont="1" applyFill="1" applyBorder="1" applyAlignment="1" applyProtection="1">
      <alignment horizontal="justify" vertical="center" wrapText="1"/>
    </xf>
    <xf numFmtId="14" fontId="126" fillId="77" borderId="36" xfId="12" applyNumberFormat="1" applyFont="1" applyFill="1" applyBorder="1" applyAlignment="1" applyProtection="1">
      <alignment horizontal="center" vertical="center" wrapText="1"/>
    </xf>
    <xf numFmtId="0" fontId="139" fillId="2" borderId="36" xfId="7" applyFont="1" applyFill="1" applyBorder="1" applyAlignment="1" applyProtection="1">
      <alignment horizontal="justify" vertical="center" wrapText="1"/>
    </xf>
    <xf numFmtId="0" fontId="115" fillId="77" borderId="36" xfId="12" applyFont="1" applyFill="1" applyBorder="1" applyAlignment="1">
      <alignment horizontal="justify" vertical="center" wrapText="1"/>
    </xf>
    <xf numFmtId="1" fontId="113" fillId="2" borderId="36" xfId="12" applyNumberFormat="1" applyFont="1" applyFill="1" applyBorder="1" applyAlignment="1" applyProtection="1">
      <alignment horizontal="center" vertical="center" wrapText="1"/>
    </xf>
    <xf numFmtId="0" fontId="125" fillId="2" borderId="36" xfId="7" applyFont="1" applyFill="1" applyBorder="1" applyAlignment="1" applyProtection="1">
      <alignment horizontal="justify" vertical="center" wrapText="1"/>
    </xf>
    <xf numFmtId="0" fontId="122" fillId="2" borderId="36" xfId="7" applyFont="1" applyFill="1" applyBorder="1" applyAlignment="1" applyProtection="1">
      <alignment horizontal="center" vertical="center"/>
    </xf>
    <xf numFmtId="0" fontId="122" fillId="2" borderId="36" xfId="7" applyFont="1" applyFill="1" applyBorder="1" applyAlignment="1" applyProtection="1">
      <alignment horizontal="justify" vertical="center" wrapText="1"/>
    </xf>
    <xf numFmtId="0" fontId="125" fillId="0" borderId="36" xfId="7" applyFont="1" applyFill="1" applyBorder="1" applyAlignment="1">
      <alignment horizontal="justify" vertical="center" wrapText="1"/>
    </xf>
    <xf numFmtId="0" fontId="122" fillId="0" borderId="36" xfId="7" applyFont="1" applyFill="1" applyBorder="1" applyAlignment="1">
      <alignment horizontal="justify" vertical="center" wrapText="1"/>
    </xf>
    <xf numFmtId="0" fontId="122" fillId="77" borderId="36" xfId="7" applyFont="1" applyFill="1" applyBorder="1" applyAlignment="1">
      <alignment horizontal="justify" vertical="center" wrapText="1"/>
    </xf>
    <xf numFmtId="0" fontId="122" fillId="77" borderId="36" xfId="12" applyFont="1" applyFill="1" applyBorder="1" applyAlignment="1">
      <alignment horizontal="center" vertical="center" wrapText="1"/>
    </xf>
    <xf numFmtId="0" fontId="114" fillId="2" borderId="36" xfId="0" applyFont="1" applyFill="1" applyBorder="1" applyAlignment="1" applyProtection="1">
      <alignment horizontal="justify" vertical="center" wrapText="1"/>
    </xf>
    <xf numFmtId="0" fontId="113" fillId="2" borderId="36" xfId="0" applyFont="1" applyFill="1" applyBorder="1" applyAlignment="1" applyProtection="1">
      <alignment horizontal="center" vertical="center" wrapText="1"/>
    </xf>
    <xf numFmtId="0" fontId="125" fillId="0" borderId="51" xfId="7" applyFont="1" applyBorder="1" applyAlignment="1" applyProtection="1">
      <alignment horizontal="justify" vertical="center" wrapText="1"/>
    </xf>
    <xf numFmtId="0" fontId="122" fillId="0" borderId="51" xfId="7" applyFont="1" applyBorder="1" applyAlignment="1" applyProtection="1">
      <alignment horizontal="center" vertical="center"/>
    </xf>
    <xf numFmtId="4" fontId="122" fillId="0" borderId="51" xfId="0" applyNumberFormat="1" applyFont="1" applyFill="1" applyBorder="1" applyAlignment="1" applyProtection="1">
      <alignment horizontal="right" vertical="center" wrapText="1"/>
    </xf>
    <xf numFmtId="1" fontId="113" fillId="0" borderId="101" xfId="12" applyNumberFormat="1" applyFont="1" applyBorder="1" applyAlignment="1" applyProtection="1">
      <alignment horizontal="center" vertical="center" wrapText="1"/>
    </xf>
    <xf numFmtId="0" fontId="125" fillId="0" borderId="101" xfId="7" applyFont="1" applyFill="1" applyBorder="1" applyAlignment="1" applyProtection="1">
      <alignment horizontal="justify" vertical="center" wrapText="1"/>
    </xf>
    <xf numFmtId="0" fontId="122" fillId="0" borderId="101" xfId="7" applyFont="1" applyBorder="1" applyAlignment="1" applyProtection="1">
      <alignment horizontal="center" vertical="center"/>
    </xf>
    <xf numFmtId="0" fontId="125" fillId="77" borderId="101" xfId="7" applyFont="1" applyFill="1" applyBorder="1" applyAlignment="1" applyProtection="1">
      <alignment horizontal="justify" vertical="center" wrapText="1"/>
    </xf>
    <xf numFmtId="0" fontId="122" fillId="77" borderId="101" xfId="7" applyFont="1" applyFill="1" applyBorder="1" applyAlignment="1" applyProtection="1">
      <alignment horizontal="center" vertical="center"/>
    </xf>
    <xf numFmtId="4" fontId="122" fillId="77" borderId="101" xfId="0" applyNumberFormat="1" applyFont="1" applyFill="1" applyBorder="1" applyAlignment="1" applyProtection="1">
      <alignment horizontal="right" vertical="center" wrapText="1"/>
    </xf>
    <xf numFmtId="14" fontId="101" fillId="77" borderId="36" xfId="12" applyNumberFormat="1" applyFont="1" applyFill="1" applyBorder="1" applyAlignment="1" applyProtection="1">
      <alignment horizontal="right" vertical="center" wrapText="1"/>
    </xf>
    <xf numFmtId="1" fontId="101" fillId="77" borderId="36" xfId="11" applyNumberFormat="1" applyFont="1" applyFill="1" applyBorder="1" applyAlignment="1" applyProtection="1">
      <alignment horizontal="right" vertical="center" wrapText="1"/>
    </xf>
    <xf numFmtId="0" fontId="138" fillId="77" borderId="36" xfId="7" applyFont="1" applyFill="1" applyBorder="1" applyAlignment="1" applyProtection="1">
      <alignment horizontal="justify" vertical="center" wrapText="1"/>
    </xf>
    <xf numFmtId="0" fontId="138" fillId="77" borderId="36" xfId="0" applyFont="1" applyFill="1" applyBorder="1" applyAlignment="1" applyProtection="1">
      <alignment horizontal="center" vertical="center" wrapText="1"/>
    </xf>
    <xf numFmtId="0" fontId="101" fillId="77" borderId="36" xfId="12" applyFont="1" applyFill="1" applyBorder="1" applyAlignment="1" applyProtection="1">
      <alignment horizontal="right" vertical="center" wrapText="1"/>
    </xf>
    <xf numFmtId="2" fontId="101" fillId="77" borderId="36" xfId="12" applyNumberFormat="1" applyFont="1" applyFill="1" applyBorder="1" applyAlignment="1" applyProtection="1">
      <alignment horizontal="right" vertical="center" wrapText="1"/>
    </xf>
    <xf numFmtId="0" fontId="0" fillId="72" borderId="96" xfId="0" applyFill="1" applyBorder="1" applyProtection="1"/>
    <xf numFmtId="1" fontId="101" fillId="77" borderId="101" xfId="12" applyNumberFormat="1" applyFont="1" applyFill="1" applyBorder="1" applyAlignment="1" applyProtection="1">
      <alignment horizontal="right" vertical="center" wrapText="1"/>
    </xf>
    <xf numFmtId="1" fontId="101" fillId="79" borderId="36" xfId="12" applyNumberFormat="1" applyFont="1" applyFill="1" applyBorder="1" applyAlignment="1" applyProtection="1">
      <alignment horizontal="right" vertical="center" wrapText="1"/>
    </xf>
    <xf numFmtId="0" fontId="101" fillId="81" borderId="36" xfId="0" applyFont="1" applyFill="1" applyBorder="1" applyAlignment="1" applyProtection="1">
      <alignment horizontal="right" vertical="center" wrapText="1"/>
    </xf>
    <xf numFmtId="49" fontId="101" fillId="81" borderId="36" xfId="11" applyNumberFormat="1" applyFont="1" applyFill="1" applyBorder="1" applyAlignment="1" applyProtection="1">
      <alignment horizontal="right" vertical="center" wrapText="1"/>
    </xf>
    <xf numFmtId="0" fontId="101" fillId="81" borderId="36" xfId="12" applyFont="1" applyFill="1" applyBorder="1" applyAlignment="1" applyProtection="1">
      <alignment horizontal="right" vertical="center" wrapText="1"/>
    </xf>
    <xf numFmtId="49" fontId="101" fillId="81" borderId="36" xfId="0" applyNumberFormat="1" applyFont="1" applyFill="1" applyBorder="1" applyAlignment="1" applyProtection="1">
      <alignment horizontal="right" vertical="center"/>
    </xf>
    <xf numFmtId="0" fontId="101" fillId="81" borderId="36" xfId="0" applyFont="1" applyFill="1" applyBorder="1" applyAlignment="1" applyProtection="1">
      <alignment horizontal="right" vertical="center"/>
    </xf>
    <xf numFmtId="4" fontId="101" fillId="81" borderId="36" xfId="0" applyNumberFormat="1" applyFont="1" applyFill="1" applyBorder="1" applyAlignment="1" applyProtection="1">
      <alignment horizontal="right" vertical="center"/>
    </xf>
    <xf numFmtId="4" fontId="101" fillId="74" borderId="36" xfId="0" applyNumberFormat="1" applyFont="1" applyFill="1" applyBorder="1" applyAlignment="1" applyProtection="1">
      <alignment horizontal="right" vertical="center"/>
    </xf>
    <xf numFmtId="0" fontId="101" fillId="84" borderId="95" xfId="0" applyFont="1" applyFill="1" applyBorder="1" applyAlignment="1" applyProtection="1">
      <alignment horizontal="right" vertical="center"/>
    </xf>
    <xf numFmtId="4" fontId="137" fillId="0" borderId="36" xfId="0" applyNumberFormat="1" applyFont="1" applyFill="1" applyBorder="1" applyAlignment="1" applyProtection="1">
      <alignment horizontal="justify" vertical="center" wrapText="1"/>
    </xf>
    <xf numFmtId="0" fontId="126" fillId="0" borderId="53" xfId="0" applyFont="1" applyBorder="1" applyAlignment="1" applyProtection="1">
      <alignment horizontal="justify" vertical="center" wrapText="1"/>
    </xf>
    <xf numFmtId="0" fontId="126" fillId="0" borderId="53" xfId="0" applyFont="1" applyBorder="1" applyProtection="1"/>
    <xf numFmtId="4" fontId="126" fillId="74" borderId="36" xfId="0" applyNumberFormat="1" applyFont="1" applyFill="1" applyBorder="1" applyAlignment="1" applyProtection="1">
      <alignment horizontal="center" vertical="center"/>
    </xf>
    <xf numFmtId="4" fontId="126" fillId="74" borderId="36" xfId="1" applyNumberFormat="1" applyFont="1" applyFill="1" applyBorder="1" applyAlignment="1" applyProtection="1">
      <alignment horizontal="right" vertical="center"/>
    </xf>
    <xf numFmtId="4" fontId="126" fillId="0" borderId="36" xfId="0" applyNumberFormat="1" applyFont="1" applyFill="1" applyBorder="1" applyAlignment="1" applyProtection="1">
      <alignment horizontal="center" vertical="center"/>
    </xf>
    <xf numFmtId="0" fontId="138" fillId="0" borderId="51" xfId="7" applyFont="1" applyBorder="1" applyAlignment="1" applyProtection="1">
      <alignment horizontal="justify" vertical="center" wrapText="1"/>
    </xf>
    <xf numFmtId="0" fontId="126" fillId="0" borderId="51" xfId="7" applyFont="1" applyBorder="1" applyAlignment="1" applyProtection="1">
      <alignment horizontal="center" vertical="center" wrapText="1"/>
    </xf>
    <xf numFmtId="4" fontId="126" fillId="0" borderId="51" xfId="1" applyNumberFormat="1" applyFont="1" applyFill="1" applyBorder="1" applyAlignment="1" applyProtection="1">
      <alignment horizontal="right" vertical="center"/>
    </xf>
    <xf numFmtId="0" fontId="139" fillId="0" borderId="95" xfId="7" applyFont="1" applyBorder="1" applyAlignment="1" applyProtection="1">
      <alignment horizontal="justify" vertical="center" wrapText="1"/>
    </xf>
    <xf numFmtId="0" fontId="126" fillId="0" borderId="95" xfId="7" applyFont="1" applyBorder="1" applyAlignment="1" applyProtection="1">
      <alignment horizontal="center" vertical="center" wrapText="1"/>
    </xf>
    <xf numFmtId="0" fontId="139" fillId="84" borderId="95" xfId="7" applyFont="1" applyFill="1" applyBorder="1" applyAlignment="1" applyProtection="1">
      <alignment horizontal="justify" vertical="center" wrapText="1"/>
    </xf>
    <xf numFmtId="0" fontId="126" fillId="84" borderId="95" xfId="7" applyFont="1" applyFill="1" applyBorder="1" applyAlignment="1" applyProtection="1">
      <alignment horizontal="center" vertical="center" wrapText="1"/>
    </xf>
    <xf numFmtId="4" fontId="126" fillId="84" borderId="95" xfId="1" applyNumberFormat="1" applyFont="1" applyFill="1" applyBorder="1" applyAlignment="1" applyProtection="1">
      <alignment horizontal="right" vertical="center"/>
    </xf>
    <xf numFmtId="0" fontId="138" fillId="84" borderId="95" xfId="7" applyFont="1" applyFill="1" applyBorder="1" applyAlignment="1" applyProtection="1">
      <alignment horizontal="justify" vertical="center" wrapText="1"/>
    </xf>
    <xf numFmtId="0" fontId="138" fillId="0" borderId="95" xfId="7" applyFont="1" applyBorder="1" applyAlignment="1" applyProtection="1">
      <alignment horizontal="justify" vertical="center" wrapText="1"/>
    </xf>
    <xf numFmtId="4" fontId="126" fillId="0" borderId="95" xfId="1" applyNumberFormat="1" applyFont="1" applyFill="1" applyBorder="1" applyAlignment="1" applyProtection="1">
      <alignment horizontal="right" vertical="center"/>
    </xf>
    <xf numFmtId="0" fontId="113" fillId="0" borderId="95" xfId="0" applyFont="1" applyBorder="1" applyAlignment="1" applyProtection="1">
      <alignment horizontal="center" vertical="center"/>
    </xf>
    <xf numFmtId="4" fontId="113" fillId="0" borderId="95" xfId="0" applyNumberFormat="1" applyFont="1" applyFill="1" applyBorder="1" applyAlignment="1" applyProtection="1">
      <alignment vertical="center" wrapText="1"/>
    </xf>
    <xf numFmtId="0" fontId="113" fillId="0" borderId="53" xfId="0" applyFont="1" applyBorder="1" applyAlignment="1" applyProtection="1">
      <alignment horizontal="center" vertical="center"/>
    </xf>
    <xf numFmtId="0" fontId="113" fillId="0" borderId="51" xfId="0" applyFont="1" applyBorder="1" applyAlignment="1" applyProtection="1">
      <alignment horizontal="center" vertical="center"/>
    </xf>
    <xf numFmtId="3" fontId="113" fillId="0" borderId="36" xfId="0" applyNumberFormat="1" applyFont="1" applyFill="1" applyBorder="1" applyAlignment="1" applyProtection="1">
      <alignment horizontal="center" vertical="center"/>
    </xf>
    <xf numFmtId="4" fontId="146" fillId="81" borderId="36" xfId="0" applyNumberFormat="1" applyFont="1" applyFill="1" applyBorder="1" applyAlignment="1" applyProtection="1">
      <alignment horizontal="center" vertical="center" wrapText="1"/>
    </xf>
    <xf numFmtId="0" fontId="101" fillId="81" borderId="36" xfId="0" applyFont="1" applyFill="1" applyBorder="1" applyAlignment="1" applyProtection="1">
      <alignment horizontal="center" vertical="center" wrapText="1"/>
    </xf>
    <xf numFmtId="0" fontId="0" fillId="85" borderId="0" xfId="0" applyFill="1" applyProtection="1"/>
    <xf numFmtId="0" fontId="0" fillId="72" borderId="0" xfId="0" applyFill="1" applyProtection="1"/>
    <xf numFmtId="0" fontId="114" fillId="77" borderId="36" xfId="0" applyFont="1" applyFill="1" applyBorder="1" applyAlignment="1" applyProtection="1">
      <alignment horizontal="justify" vertical="center" wrapText="1"/>
    </xf>
    <xf numFmtId="0" fontId="138" fillId="77" borderId="36" xfId="7" applyFont="1" applyFill="1" applyBorder="1" applyAlignment="1" applyProtection="1">
      <alignment horizontal="justify" vertical="center" wrapText="1"/>
      <protection locked="0"/>
    </xf>
    <xf numFmtId="0" fontId="126" fillId="77" borderId="36" xfId="0" applyFont="1" applyFill="1" applyBorder="1" applyAlignment="1" applyProtection="1">
      <alignment horizontal="center" vertical="center" wrapText="1"/>
      <protection locked="0"/>
    </xf>
    <xf numFmtId="0" fontId="122" fillId="77" borderId="36" xfId="0" applyFont="1" applyFill="1" applyBorder="1" applyAlignment="1" applyProtection="1">
      <alignment horizontal="center" vertical="center" wrapText="1"/>
    </xf>
    <xf numFmtId="4" fontId="101" fillId="74" borderId="51" xfId="0" applyNumberFormat="1" applyFont="1" applyFill="1" applyBorder="1" applyAlignment="1" applyProtection="1">
      <alignment horizontal="right" vertical="center"/>
    </xf>
    <xf numFmtId="0" fontId="114" fillId="77" borderId="36" xfId="12" applyFont="1" applyFill="1" applyBorder="1" applyAlignment="1">
      <alignment horizontal="left" vertical="center" wrapText="1"/>
    </xf>
    <xf numFmtId="4" fontId="146" fillId="74" borderId="36" xfId="0" applyNumberFormat="1" applyFont="1" applyFill="1" applyBorder="1" applyAlignment="1" applyProtection="1">
      <alignment horizontal="justify" vertical="center" wrapText="1"/>
    </xf>
    <xf numFmtId="4" fontId="146" fillId="74" borderId="36" xfId="0" applyNumberFormat="1" applyFont="1" applyFill="1" applyBorder="1" applyAlignment="1" applyProtection="1">
      <alignment horizontal="center" vertical="center"/>
    </xf>
    <xf numFmtId="4" fontId="148" fillId="74" borderId="36" xfId="0" applyNumberFormat="1" applyFont="1" applyFill="1" applyBorder="1" applyAlignment="1" applyProtection="1">
      <alignment horizontal="justify" vertical="center" wrapText="1"/>
    </xf>
    <xf numFmtId="4" fontId="146" fillId="74" borderId="36" xfId="1" applyNumberFormat="1" applyFont="1" applyFill="1" applyBorder="1" applyAlignment="1" applyProtection="1">
      <alignment horizontal="right" vertical="center"/>
    </xf>
    <xf numFmtId="4" fontId="148" fillId="74" borderId="36" xfId="0" applyNumberFormat="1" applyFont="1" applyFill="1" applyBorder="1" applyAlignment="1" applyProtection="1">
      <alignment horizontal="left" vertical="center" wrapText="1"/>
    </xf>
    <xf numFmtId="4" fontId="113" fillId="84" borderId="95" xfId="0" applyNumberFormat="1" applyFont="1" applyFill="1" applyBorder="1" applyAlignment="1" applyProtection="1">
      <alignment vertical="center" wrapText="1"/>
    </xf>
    <xf numFmtId="0" fontId="150" fillId="84" borderId="95" xfId="7" applyFont="1" applyFill="1" applyBorder="1" applyAlignment="1" applyProtection="1">
      <alignment horizontal="justify" vertical="center" wrapText="1"/>
    </xf>
    <xf numFmtId="0" fontId="146" fillId="84" borderId="95" xfId="7" applyFont="1" applyFill="1" applyBorder="1" applyAlignment="1" applyProtection="1">
      <alignment horizontal="center" vertical="center" wrapText="1"/>
    </xf>
    <xf numFmtId="0" fontId="148" fillId="84" borderId="95" xfId="0" applyFont="1" applyFill="1" applyBorder="1" applyAlignment="1" applyProtection="1">
      <alignment horizontal="justify" vertical="center" wrapText="1"/>
    </xf>
    <xf numFmtId="4" fontId="101" fillId="84" borderId="95" xfId="0" applyNumberFormat="1" applyFont="1" applyFill="1" applyBorder="1" applyAlignment="1" applyProtection="1">
      <alignment vertical="center" wrapText="1"/>
    </xf>
    <xf numFmtId="4" fontId="146" fillId="84" borderId="95" xfId="1" applyNumberFormat="1" applyFont="1" applyFill="1" applyBorder="1" applyAlignment="1" applyProtection="1">
      <alignment horizontal="right" vertical="center"/>
    </xf>
    <xf numFmtId="0" fontId="151" fillId="84" borderId="95" xfId="7" applyFont="1" applyFill="1" applyBorder="1" applyAlignment="1" applyProtection="1">
      <alignment horizontal="justify" vertical="center" wrapText="1"/>
    </xf>
    <xf numFmtId="0" fontId="107" fillId="0" borderId="67" xfId="0" applyFont="1" applyBorder="1" applyAlignment="1" applyProtection="1">
      <alignment wrapText="1"/>
    </xf>
    <xf numFmtId="0" fontId="0" fillId="4" borderId="0" xfId="0" applyFill="1" applyProtection="1"/>
    <xf numFmtId="0" fontId="0" fillId="72" borderId="0" xfId="0" applyFill="1" applyBorder="1" applyProtection="1"/>
    <xf numFmtId="14" fontId="101" fillId="0" borderId="36" xfId="12" applyNumberFormat="1" applyFont="1" applyFill="1" applyBorder="1" applyAlignment="1" applyProtection="1">
      <alignment horizontal="right" vertical="center" wrapText="1"/>
    </xf>
    <xf numFmtId="1" fontId="101" fillId="0" borderId="36" xfId="11" applyNumberFormat="1" applyFont="1" applyFill="1" applyBorder="1" applyAlignment="1" applyProtection="1">
      <alignment horizontal="right" vertical="center" wrapText="1"/>
    </xf>
    <xf numFmtId="4" fontId="101" fillId="0" borderId="109" xfId="0" applyNumberFormat="1" applyFont="1" applyFill="1" applyBorder="1" applyAlignment="1" applyProtection="1">
      <alignment horizontal="center" vertical="center" wrapText="1"/>
    </xf>
    <xf numFmtId="199" fontId="106" fillId="0" borderId="111" xfId="0" applyNumberFormat="1" applyFont="1" applyFill="1" applyBorder="1" applyAlignment="1" applyProtection="1">
      <alignment horizontal="center" vertical="center"/>
      <protection locked="0"/>
    </xf>
    <xf numFmtId="1" fontId="119" fillId="0" borderId="0" xfId="11" applyNumberFormat="1" applyFont="1" applyFill="1" applyBorder="1" applyAlignment="1" applyProtection="1">
      <alignment horizontal="center" vertical="center"/>
    </xf>
    <xf numFmtId="0" fontId="122" fillId="0" borderId="95" xfId="0" applyFont="1" applyFill="1" applyBorder="1" applyAlignment="1" applyProtection="1">
      <alignment horizontal="center" vertical="center" wrapText="1"/>
    </xf>
    <xf numFmtId="0" fontId="152" fillId="0" borderId="0" xfId="0" applyFont="1" applyAlignment="1">
      <alignment horizontal="right"/>
    </xf>
    <xf numFmtId="0" fontId="97" fillId="0" borderId="67" xfId="0" applyFont="1" applyBorder="1" applyAlignment="1" applyProtection="1">
      <alignment horizontal="right" wrapText="1"/>
    </xf>
    <xf numFmtId="4" fontId="126" fillId="74" borderId="66" xfId="0" applyNumberFormat="1" applyFont="1" applyFill="1" applyBorder="1" applyAlignment="1" applyProtection="1">
      <alignment horizontal="justify" vertical="center" wrapText="1"/>
    </xf>
    <xf numFmtId="4" fontId="126" fillId="74" borderId="62" xfId="0" applyNumberFormat="1" applyFont="1" applyFill="1" applyBorder="1" applyAlignment="1" applyProtection="1">
      <alignment horizontal="justify" vertical="center" wrapText="1"/>
    </xf>
    <xf numFmtId="4" fontId="126" fillId="74" borderId="46" xfId="0" applyNumberFormat="1" applyFont="1" applyFill="1" applyBorder="1" applyAlignment="1" applyProtection="1">
      <alignment horizontal="justify" vertical="center" wrapText="1"/>
    </xf>
    <xf numFmtId="4" fontId="126" fillId="74" borderId="64" xfId="0" applyNumberFormat="1" applyFont="1" applyFill="1" applyBorder="1" applyAlignment="1" applyProtection="1">
      <alignment horizontal="justify" vertical="center" wrapText="1"/>
    </xf>
    <xf numFmtId="4" fontId="126" fillId="74" borderId="39" xfId="0" applyNumberFormat="1" applyFont="1" applyFill="1" applyBorder="1" applyAlignment="1" applyProtection="1">
      <alignment horizontal="justify" vertical="center" wrapText="1"/>
    </xf>
    <xf numFmtId="4" fontId="126" fillId="74" borderId="63" xfId="0" applyNumberFormat="1" applyFont="1" applyFill="1" applyBorder="1" applyAlignment="1" applyProtection="1">
      <alignment horizontal="justify" vertical="center" wrapText="1"/>
    </xf>
    <xf numFmtId="0" fontId="115" fillId="77" borderId="38" xfId="12" applyFont="1" applyFill="1" applyBorder="1" applyAlignment="1">
      <alignment horizontal="center" vertical="center" wrapText="1"/>
    </xf>
    <xf numFmtId="0" fontId="115" fillId="77" borderId="42" xfId="12" applyFont="1" applyFill="1" applyBorder="1" applyAlignment="1">
      <alignment horizontal="center" vertical="center" wrapText="1"/>
    </xf>
    <xf numFmtId="0" fontId="148" fillId="77" borderId="38" xfId="12" applyFont="1" applyFill="1" applyBorder="1" applyAlignment="1">
      <alignment horizontal="left" vertical="center" wrapText="1"/>
    </xf>
    <xf numFmtId="0" fontId="148" fillId="77" borderId="42" xfId="12" applyFont="1" applyFill="1" applyBorder="1" applyAlignment="1">
      <alignment horizontal="left" vertical="center" wrapText="1"/>
    </xf>
    <xf numFmtId="0" fontId="113" fillId="77" borderId="36" xfId="0" applyFont="1" applyFill="1" applyBorder="1" applyAlignment="1" applyProtection="1">
      <alignment horizontal="justify" vertical="center" wrapText="1"/>
    </xf>
    <xf numFmtId="1" fontId="119" fillId="80" borderId="87" xfId="12" applyNumberFormat="1" applyFont="1" applyFill="1" applyBorder="1" applyAlignment="1" applyProtection="1">
      <alignment horizontal="left" vertical="center" wrapText="1"/>
    </xf>
    <xf numFmtId="1" fontId="119" fillId="80" borderId="88" xfId="12" applyNumberFormat="1" applyFont="1" applyFill="1" applyBorder="1" applyAlignment="1" applyProtection="1">
      <alignment horizontal="left" vertical="center" wrapText="1"/>
    </xf>
    <xf numFmtId="1" fontId="119" fillId="80" borderId="89" xfId="12" applyNumberFormat="1" applyFont="1" applyFill="1" applyBorder="1" applyAlignment="1" applyProtection="1">
      <alignment horizontal="left" vertical="center" wrapText="1"/>
    </xf>
    <xf numFmtId="1" fontId="119" fillId="80" borderId="90" xfId="12" applyNumberFormat="1" applyFont="1" applyFill="1" applyBorder="1" applyAlignment="1" applyProtection="1">
      <alignment horizontal="left" vertical="center" wrapText="1"/>
    </xf>
    <xf numFmtId="1" fontId="119" fillId="80" borderId="91" xfId="12" applyNumberFormat="1" applyFont="1" applyFill="1" applyBorder="1" applyAlignment="1" applyProtection="1">
      <alignment horizontal="left" vertical="center" wrapText="1"/>
    </xf>
    <xf numFmtId="1" fontId="119" fillId="80" borderId="92" xfId="12" applyNumberFormat="1" applyFont="1" applyFill="1" applyBorder="1" applyAlignment="1" applyProtection="1">
      <alignment horizontal="left" vertical="center" wrapText="1"/>
    </xf>
    <xf numFmtId="0" fontId="122" fillId="0" borderId="102" xfId="7" applyFont="1" applyBorder="1" applyAlignment="1" applyProtection="1">
      <alignment horizontal="justify" vertical="center" wrapText="1"/>
    </xf>
    <xf numFmtId="0" fontId="122" fillId="0" borderId="103" xfId="7" applyFont="1" applyBorder="1" applyAlignment="1" applyProtection="1">
      <alignment horizontal="justify" vertical="center" wrapText="1"/>
    </xf>
    <xf numFmtId="199" fontId="103" fillId="72" borderId="93" xfId="12" applyNumberFormat="1" applyFont="1" applyFill="1" applyBorder="1" applyAlignment="1" applyProtection="1">
      <alignment horizontal="center" vertical="center" wrapText="1"/>
      <protection locked="0"/>
    </xf>
    <xf numFmtId="199" fontId="103" fillId="72" borderId="74" xfId="12" applyNumberFormat="1" applyFont="1" applyFill="1" applyBorder="1" applyAlignment="1" applyProtection="1">
      <alignment horizontal="center" vertical="center" wrapText="1"/>
      <protection locked="0"/>
    </xf>
    <xf numFmtId="0" fontId="122" fillId="2" borderId="36" xfId="0" applyFont="1" applyFill="1" applyBorder="1" applyAlignment="1" applyProtection="1">
      <alignment horizontal="justify" vertical="center" wrapText="1"/>
    </xf>
    <xf numFmtId="0" fontId="133" fillId="0" borderId="0" xfId="0" applyFont="1" applyBorder="1" applyAlignment="1" applyProtection="1">
      <alignment horizontal="left" vertical="center"/>
    </xf>
    <xf numFmtId="0" fontId="96" fillId="0" borderId="0" xfId="0" applyFont="1" applyBorder="1" applyAlignment="1" applyProtection="1">
      <alignment horizontal="center" vertical="center"/>
    </xf>
    <xf numFmtId="0" fontId="145" fillId="0" borderId="80" xfId="814" applyFont="1" applyFill="1" applyBorder="1" applyAlignment="1" applyProtection="1">
      <alignment horizontal="center" vertical="center" wrapText="1"/>
    </xf>
    <xf numFmtId="0" fontId="145" fillId="0" borderId="116" xfId="814" applyFont="1" applyFill="1" applyBorder="1" applyAlignment="1" applyProtection="1">
      <alignment horizontal="center" vertical="center" wrapText="1"/>
    </xf>
    <xf numFmtId="0" fontId="135" fillId="0" borderId="106" xfId="814" applyFont="1" applyFill="1" applyBorder="1" applyAlignment="1" applyProtection="1">
      <alignment horizontal="center" vertical="center" wrapText="1"/>
    </xf>
    <xf numFmtId="0" fontId="135" fillId="0" borderId="107" xfId="814" applyFont="1" applyFill="1" applyBorder="1" applyAlignment="1" applyProtection="1">
      <alignment horizontal="center" vertical="center" wrapText="1"/>
    </xf>
    <xf numFmtId="0" fontId="135" fillId="0" borderId="108" xfId="814" applyFont="1" applyFill="1" applyBorder="1" applyAlignment="1" applyProtection="1">
      <alignment horizontal="center" vertical="center" wrapText="1"/>
    </xf>
    <xf numFmtId="0" fontId="98" fillId="0" borderId="46" xfId="0" applyFont="1" applyBorder="1" applyAlignment="1" applyProtection="1">
      <alignment horizontal="left" vertical="center"/>
    </xf>
    <xf numFmtId="0" fontId="98" fillId="0" borderId="0" xfId="0" applyFont="1" applyBorder="1" applyAlignment="1" applyProtection="1">
      <alignment horizontal="left" vertical="center"/>
    </xf>
    <xf numFmtId="0" fontId="98" fillId="0" borderId="84" xfId="0" applyFont="1" applyBorder="1" applyAlignment="1" applyProtection="1">
      <alignment horizontal="left" vertical="center"/>
    </xf>
    <xf numFmtId="0" fontId="98" fillId="0" borderId="39" xfId="0" applyFont="1" applyBorder="1" applyAlignment="1" applyProtection="1">
      <alignment horizontal="left" vertical="center"/>
    </xf>
    <xf numFmtId="0" fontId="98" fillId="0" borderId="40" xfId="0" applyFont="1" applyBorder="1" applyAlignment="1" applyProtection="1">
      <alignment horizontal="left" vertical="center"/>
    </xf>
    <xf numFmtId="0" fontId="98" fillId="0" borderId="41" xfId="0" applyFont="1" applyBorder="1" applyAlignment="1" applyProtection="1">
      <alignment horizontal="left" vertical="center"/>
    </xf>
    <xf numFmtId="4" fontId="122" fillId="0" borderId="39" xfId="0" applyNumberFormat="1" applyFont="1" applyFill="1" applyBorder="1" applyAlignment="1" applyProtection="1">
      <alignment horizontal="center" vertical="center" wrapText="1"/>
    </xf>
    <xf numFmtId="4" fontId="122" fillId="0" borderId="63" xfId="0" applyNumberFormat="1" applyFont="1" applyFill="1" applyBorder="1" applyAlignment="1" applyProtection="1">
      <alignment horizontal="center" vertical="center" wrapText="1"/>
    </xf>
    <xf numFmtId="0" fontId="107" fillId="0" borderId="48" xfId="0" applyFont="1" applyBorder="1" applyAlignment="1" applyProtection="1">
      <alignment horizontal="right" vertical="center" wrapText="1"/>
    </xf>
    <xf numFmtId="0" fontId="107" fillId="0" borderId="47" xfId="0" applyFont="1" applyBorder="1" applyAlignment="1" applyProtection="1">
      <alignment horizontal="right" vertical="center" wrapText="1"/>
    </xf>
    <xf numFmtId="0" fontId="107" fillId="0" borderId="49" xfId="0" applyFont="1" applyBorder="1" applyAlignment="1" applyProtection="1">
      <alignment horizontal="right" vertical="center" wrapText="1"/>
    </xf>
    <xf numFmtId="0" fontId="97" fillId="0" borderId="82" xfId="0" applyFont="1" applyBorder="1" applyAlignment="1">
      <alignment horizontal="right" vertical="center"/>
    </xf>
    <xf numFmtId="0" fontId="97" fillId="0" borderId="83" xfId="0" applyFont="1" applyBorder="1" applyAlignment="1">
      <alignment horizontal="right" vertical="center"/>
    </xf>
    <xf numFmtId="4" fontId="117" fillId="75" borderId="38" xfId="0" applyNumberFormat="1" applyFont="1" applyFill="1" applyBorder="1" applyAlignment="1" applyProtection="1">
      <alignment horizontal="left" vertical="center"/>
    </xf>
    <xf numFmtId="4" fontId="117" fillId="75" borderId="65" xfId="0" applyNumberFormat="1" applyFont="1" applyFill="1" applyBorder="1" applyAlignment="1" applyProtection="1">
      <alignment horizontal="left" vertical="center"/>
    </xf>
    <xf numFmtId="4" fontId="117" fillId="75" borderId="42" xfId="0" applyNumberFormat="1" applyFont="1" applyFill="1" applyBorder="1" applyAlignment="1" applyProtection="1">
      <alignment horizontal="left" vertical="center"/>
    </xf>
    <xf numFmtId="0" fontId="103" fillId="75" borderId="87" xfId="0" applyFont="1" applyFill="1" applyBorder="1" applyAlignment="1" applyProtection="1">
      <alignment horizontal="left" vertical="center"/>
    </xf>
    <xf numFmtId="0" fontId="103" fillId="75" borderId="88" xfId="0" applyFont="1" applyFill="1" applyBorder="1" applyAlignment="1" applyProtection="1">
      <alignment horizontal="left" vertical="center"/>
    </xf>
    <xf numFmtId="0" fontId="103" fillId="75" borderId="90" xfId="0" applyFont="1" applyFill="1" applyBorder="1" applyAlignment="1" applyProtection="1">
      <alignment horizontal="left" vertical="center"/>
    </xf>
    <xf numFmtId="0" fontId="103" fillId="75" borderId="91" xfId="0" applyFont="1" applyFill="1" applyBorder="1" applyAlignment="1" applyProtection="1">
      <alignment horizontal="left" vertical="center"/>
    </xf>
    <xf numFmtId="0" fontId="95" fillId="0" borderId="62" xfId="0" applyFont="1" applyFill="1" applyBorder="1" applyAlignment="1">
      <alignment horizontal="center"/>
    </xf>
    <xf numFmtId="0" fontId="95" fillId="0" borderId="113" xfId="0" applyFont="1" applyFill="1" applyBorder="1" applyAlignment="1">
      <alignment horizontal="center"/>
    </xf>
    <xf numFmtId="0" fontId="94" fillId="75" borderId="46" xfId="0" applyFont="1" applyFill="1" applyBorder="1" applyAlignment="1" applyProtection="1">
      <alignment horizontal="right" textRotation="90"/>
    </xf>
    <xf numFmtId="0" fontId="94" fillId="75" borderId="115" xfId="0" applyFont="1" applyFill="1" applyBorder="1" applyAlignment="1" applyProtection="1">
      <alignment horizontal="right" textRotation="90"/>
    </xf>
    <xf numFmtId="0" fontId="89" fillId="3" borderId="57" xfId="0" applyFont="1" applyFill="1" applyBorder="1" applyAlignment="1" applyProtection="1">
      <alignment horizontal="center" vertical="center" wrapText="1"/>
    </xf>
    <xf numFmtId="0" fontId="0" fillId="71" borderId="50" xfId="0" applyFill="1" applyBorder="1" applyAlignment="1" applyProtection="1">
      <alignment horizontal="center"/>
    </xf>
    <xf numFmtId="4" fontId="126" fillId="0" borderId="38" xfId="0" applyNumberFormat="1" applyFont="1" applyFill="1" applyBorder="1" applyAlignment="1" applyProtection="1">
      <alignment horizontal="left" vertical="center" wrapText="1"/>
    </xf>
    <xf numFmtId="4" fontId="126" fillId="0" borderId="42" xfId="0" applyNumberFormat="1" applyFont="1" applyFill="1" applyBorder="1" applyAlignment="1" applyProtection="1">
      <alignment horizontal="left" vertical="center" wrapText="1"/>
    </xf>
    <xf numFmtId="0" fontId="113" fillId="0" borderId="66" xfId="0" applyFont="1" applyFill="1" applyBorder="1" applyAlignment="1" applyProtection="1">
      <alignment horizontal="justify" vertical="center" wrapText="1"/>
    </xf>
    <xf numFmtId="0" fontId="113" fillId="0" borderId="62" xfId="0" applyFont="1" applyFill="1" applyBorder="1" applyAlignment="1" applyProtection="1">
      <alignment horizontal="justify" vertical="center" wrapText="1"/>
    </xf>
    <xf numFmtId="0" fontId="126" fillId="77" borderId="36" xfId="12" applyFont="1" applyFill="1" applyBorder="1" applyAlignment="1" applyProtection="1">
      <alignment horizontal="left" wrapText="1"/>
    </xf>
    <xf numFmtId="0" fontId="122" fillId="77" borderId="36" xfId="0" applyFont="1" applyFill="1" applyBorder="1" applyAlignment="1" applyProtection="1">
      <alignment horizontal="left" vertical="center" wrapText="1"/>
    </xf>
    <xf numFmtId="0" fontId="122" fillId="0" borderId="36" xfId="0" applyFont="1" applyFill="1" applyBorder="1" applyAlignment="1" applyProtection="1">
      <alignment horizontal="justify" vertical="center" wrapText="1"/>
    </xf>
    <xf numFmtId="2" fontId="138" fillId="0" borderId="38" xfId="7" applyNumberFormat="1" applyFont="1" applyBorder="1" applyAlignment="1" applyProtection="1">
      <alignment horizontal="center" vertical="center" wrapText="1"/>
    </xf>
    <xf numFmtId="2" fontId="138" fillId="0" borderId="42" xfId="7" applyNumberFormat="1" applyFont="1" applyBorder="1" applyAlignment="1" applyProtection="1">
      <alignment horizontal="center" vertical="center" wrapText="1"/>
    </xf>
    <xf numFmtId="14" fontId="126" fillId="77" borderId="36" xfId="12" applyNumberFormat="1" applyFont="1" applyFill="1" applyBorder="1" applyAlignment="1" applyProtection="1">
      <alignment horizontal="left" vertical="center" wrapText="1"/>
    </xf>
    <xf numFmtId="1" fontId="124" fillId="80" borderId="94" xfId="12" applyNumberFormat="1" applyFont="1" applyFill="1" applyBorder="1" applyAlignment="1" applyProtection="1">
      <alignment horizontal="center" vertical="top" wrapText="1"/>
    </xf>
    <xf numFmtId="1" fontId="124" fillId="80" borderId="79" xfId="12" applyNumberFormat="1" applyFont="1" applyFill="1" applyBorder="1" applyAlignment="1" applyProtection="1">
      <alignment horizontal="center" vertical="top" wrapText="1"/>
    </xf>
    <xf numFmtId="0" fontId="122" fillId="77" borderId="38" xfId="0" applyFont="1" applyFill="1" applyBorder="1" applyAlignment="1" applyProtection="1">
      <alignment horizontal="justify" vertical="center" wrapText="1"/>
    </xf>
    <xf numFmtId="0" fontId="122" fillId="77" borderId="42" xfId="0" applyFont="1" applyFill="1" applyBorder="1" applyAlignment="1" applyProtection="1">
      <alignment horizontal="justify" vertical="center" wrapText="1"/>
    </xf>
    <xf numFmtId="0" fontId="132" fillId="75" borderId="88" xfId="0" applyFont="1" applyFill="1" applyBorder="1" applyAlignment="1" applyProtection="1">
      <alignment horizontal="left" vertical="center"/>
    </xf>
    <xf numFmtId="0" fontId="117" fillId="75" borderId="99" xfId="0" applyFont="1" applyFill="1" applyBorder="1" applyAlignment="1" applyProtection="1">
      <alignment horizontal="left" vertical="center"/>
    </xf>
    <xf numFmtId="0" fontId="117" fillId="75" borderId="104" xfId="0" applyFont="1" applyFill="1" applyBorder="1" applyAlignment="1" applyProtection="1">
      <alignment horizontal="left" vertical="center"/>
    </xf>
    <xf numFmtId="0" fontId="117" fillId="75" borderId="100" xfId="0" applyFont="1" applyFill="1" applyBorder="1" applyAlignment="1" applyProtection="1">
      <alignment horizontal="left" vertical="center"/>
    </xf>
    <xf numFmtId="0" fontId="122" fillId="77" borderId="36" xfId="0" applyFont="1" applyFill="1" applyBorder="1" applyAlignment="1" applyProtection="1">
      <alignment horizontal="center" vertical="center" wrapText="1"/>
    </xf>
    <xf numFmtId="0" fontId="113" fillId="0" borderId="38" xfId="0" applyFont="1" applyFill="1" applyBorder="1" applyAlignment="1" applyProtection="1">
      <alignment horizontal="justify" vertical="center" wrapText="1"/>
    </xf>
    <xf numFmtId="0" fontId="113" fillId="0" borderId="42" xfId="0" applyFont="1" applyFill="1" applyBorder="1" applyAlignment="1" applyProtection="1">
      <alignment horizontal="justify" vertical="center" wrapText="1"/>
    </xf>
    <xf numFmtId="0" fontId="89" fillId="5" borderId="57" xfId="0" applyFont="1" applyFill="1" applyBorder="1" applyAlignment="1" applyProtection="1">
      <alignment horizontal="center" vertical="center"/>
    </xf>
    <xf numFmtId="4" fontId="122" fillId="0" borderId="95" xfId="1" applyNumberFormat="1" applyFont="1" applyFill="1" applyBorder="1" applyAlignment="1" applyProtection="1">
      <alignment horizontal="center" vertical="center" wrapText="1"/>
    </xf>
    <xf numFmtId="0" fontId="0" fillId="0" borderId="43" xfId="0" applyFill="1" applyBorder="1" applyAlignment="1" applyProtection="1">
      <alignment horizontal="center"/>
    </xf>
    <xf numFmtId="0" fontId="0" fillId="0" borderId="44" xfId="0" applyFill="1" applyBorder="1" applyAlignment="1" applyProtection="1">
      <alignment horizontal="center"/>
    </xf>
    <xf numFmtId="0" fontId="0" fillId="0" borderId="84" xfId="0" applyFill="1" applyBorder="1" applyAlignment="1" applyProtection="1">
      <alignment horizontal="center"/>
    </xf>
    <xf numFmtId="0" fontId="0" fillId="0" borderId="55" xfId="0" applyBorder="1" applyAlignment="1" applyProtection="1">
      <alignment horizontal="center"/>
    </xf>
    <xf numFmtId="0" fontId="0" fillId="0" borderId="56" xfId="0" applyBorder="1" applyAlignment="1" applyProtection="1">
      <alignment horizontal="center"/>
    </xf>
    <xf numFmtId="0" fontId="111" fillId="0" borderId="36" xfId="11" applyFont="1" applyFill="1" applyBorder="1" applyAlignment="1" applyProtection="1">
      <alignment horizontal="center" vertical="center" wrapText="1"/>
    </xf>
    <xf numFmtId="0" fontId="111" fillId="0" borderId="51" xfId="11" applyFont="1" applyFill="1" applyBorder="1" applyAlignment="1" applyProtection="1">
      <alignment horizontal="center" vertical="center" wrapText="1"/>
    </xf>
    <xf numFmtId="0" fontId="100" fillId="0" borderId="36" xfId="0" applyFont="1" applyFill="1" applyBorder="1" applyAlignment="1" applyProtection="1">
      <alignment horizontal="center" vertical="center"/>
    </xf>
    <xf numFmtId="0" fontId="100" fillId="0" borderId="51" xfId="0" applyFont="1" applyFill="1" applyBorder="1" applyAlignment="1" applyProtection="1">
      <alignment horizontal="center" vertical="center"/>
    </xf>
    <xf numFmtId="0" fontId="100" fillId="0" borderId="36" xfId="0" applyFont="1" applyFill="1" applyBorder="1" applyAlignment="1" applyProtection="1">
      <alignment horizontal="center" vertical="center" wrapText="1"/>
    </xf>
    <xf numFmtId="0" fontId="100" fillId="0" borderId="51" xfId="0" applyFont="1" applyFill="1" applyBorder="1" applyAlignment="1" applyProtection="1">
      <alignment horizontal="center" vertical="center" wrapText="1"/>
    </xf>
    <xf numFmtId="4" fontId="100" fillId="0" borderId="36" xfId="0" applyNumberFormat="1" applyFont="1" applyFill="1" applyBorder="1" applyAlignment="1" applyProtection="1">
      <alignment horizontal="center" vertical="center" wrapText="1"/>
    </xf>
    <xf numFmtId="4" fontId="100" fillId="0" borderId="110" xfId="0" applyNumberFormat="1" applyFont="1" applyFill="1" applyBorder="1" applyAlignment="1" applyProtection="1">
      <alignment horizontal="center" vertical="center" wrapText="1"/>
    </xf>
    <xf numFmtId="4" fontId="153" fillId="0" borderId="51" xfId="3229" applyNumberFormat="1" applyFont="1" applyFill="1" applyBorder="1" applyAlignment="1" applyProtection="1">
      <alignment horizontal="center" vertical="center"/>
    </xf>
    <xf numFmtId="0" fontId="88" fillId="3" borderId="45" xfId="0" applyFont="1" applyFill="1" applyBorder="1" applyAlignment="1" applyProtection="1">
      <alignment horizontal="center" vertical="center" wrapText="1"/>
    </xf>
    <xf numFmtId="0" fontId="88" fillId="3" borderId="37" xfId="0" applyFont="1" applyFill="1" applyBorder="1" applyAlignment="1" applyProtection="1">
      <alignment horizontal="center" vertical="center" wrapText="1"/>
    </xf>
    <xf numFmtId="0" fontId="105" fillId="75" borderId="85" xfId="0" applyFont="1" applyFill="1" applyBorder="1" applyAlignment="1" applyProtection="1">
      <alignment horizontal="center" vertical="center" wrapText="1"/>
    </xf>
    <xf numFmtId="0" fontId="105" fillId="75" borderId="68" xfId="0" applyFont="1" applyFill="1" applyBorder="1" applyAlignment="1" applyProtection="1">
      <alignment horizontal="center" vertical="center" wrapText="1"/>
    </xf>
    <xf numFmtId="198" fontId="87" fillId="73" borderId="45" xfId="519" applyNumberFormat="1" applyFont="1" applyFill="1" applyBorder="1" applyAlignment="1" applyProtection="1">
      <alignment horizontal="center" vertical="center"/>
      <protection locked="0"/>
    </xf>
    <xf numFmtId="198" fontId="87" fillId="73" borderId="37" xfId="519" applyNumberFormat="1" applyFont="1" applyFill="1" applyBorder="1" applyAlignment="1" applyProtection="1">
      <alignment horizontal="center" vertical="center"/>
      <protection locked="0"/>
    </xf>
    <xf numFmtId="199" fontId="106" fillId="72" borderId="86" xfId="0" applyNumberFormat="1" applyFont="1" applyFill="1" applyBorder="1" applyAlignment="1" applyProtection="1">
      <alignment horizontal="center" vertical="center"/>
      <protection locked="0"/>
    </xf>
    <xf numFmtId="199" fontId="106" fillId="72" borderId="69" xfId="0" applyNumberFormat="1" applyFont="1" applyFill="1" applyBorder="1" applyAlignment="1" applyProtection="1">
      <alignment horizontal="center" vertical="center"/>
      <protection locked="0"/>
    </xf>
    <xf numFmtId="0" fontId="88" fillId="5" borderId="45" xfId="0" applyFont="1" applyFill="1" applyBorder="1" applyAlignment="1" applyProtection="1">
      <alignment horizontal="center" vertical="center" wrapText="1"/>
    </xf>
    <xf numFmtId="0" fontId="88" fillId="5" borderId="37" xfId="0" applyFont="1" applyFill="1" applyBorder="1" applyAlignment="1" applyProtection="1">
      <alignment horizontal="center" vertical="center" wrapText="1"/>
    </xf>
    <xf numFmtId="0" fontId="132" fillId="76" borderId="87" xfId="0" applyFont="1" applyFill="1" applyBorder="1" applyAlignment="1" applyProtection="1">
      <alignment horizontal="center" vertical="center" wrapText="1"/>
    </xf>
    <xf numFmtId="0" fontId="132" fillId="76" borderId="88" xfId="0" applyFont="1" applyFill="1" applyBorder="1" applyAlignment="1" applyProtection="1">
      <alignment horizontal="center" vertical="center" wrapText="1"/>
    </xf>
    <xf numFmtId="0" fontId="132" fillId="76" borderId="90" xfId="0" applyFont="1" applyFill="1" applyBorder="1" applyAlignment="1" applyProtection="1">
      <alignment horizontal="center" vertical="center" wrapText="1"/>
    </xf>
    <xf numFmtId="0" fontId="132" fillId="76" borderId="91" xfId="0" applyFont="1" applyFill="1" applyBorder="1" applyAlignment="1" applyProtection="1">
      <alignment horizontal="center" vertical="center" wrapText="1"/>
    </xf>
    <xf numFmtId="199" fontId="121" fillId="72" borderId="72" xfId="0" applyNumberFormat="1" applyFont="1" applyFill="1" applyBorder="1" applyAlignment="1" applyProtection="1">
      <alignment horizontal="center" vertical="center" wrapText="1"/>
      <protection locked="0"/>
    </xf>
    <xf numFmtId="199" fontId="121" fillId="72" borderId="73" xfId="0" applyNumberFormat="1" applyFont="1" applyFill="1" applyBorder="1" applyAlignment="1" applyProtection="1">
      <alignment horizontal="center" vertical="center" wrapText="1"/>
      <protection locked="0"/>
    </xf>
    <xf numFmtId="0" fontId="105" fillId="76" borderId="70" xfId="0" applyFont="1" applyFill="1" applyBorder="1" applyAlignment="1" applyProtection="1">
      <alignment horizontal="center" vertical="center" wrapText="1"/>
    </xf>
    <xf numFmtId="0" fontId="105" fillId="76" borderId="71" xfId="0" applyFont="1" applyFill="1" applyBorder="1" applyAlignment="1" applyProtection="1">
      <alignment horizontal="center" vertical="center" wrapText="1"/>
    </xf>
    <xf numFmtId="0" fontId="126" fillId="0" borderId="53" xfId="0" applyFont="1" applyFill="1" applyBorder="1" applyAlignment="1" applyProtection="1">
      <alignment horizontal="justify" vertical="center" wrapText="1"/>
    </xf>
    <xf numFmtId="1" fontId="119" fillId="76" borderId="114" xfId="11" applyNumberFormat="1" applyFont="1" applyFill="1" applyBorder="1" applyAlignment="1" applyProtection="1">
      <alignment horizontal="center" vertical="center"/>
    </xf>
    <xf numFmtId="1" fontId="119" fillId="76" borderId="52" xfId="11" applyNumberFormat="1" applyFont="1" applyFill="1" applyBorder="1" applyAlignment="1" applyProtection="1">
      <alignment horizontal="center" vertical="center"/>
    </xf>
    <xf numFmtId="1" fontId="119" fillId="76" borderId="53" xfId="11" applyNumberFormat="1" applyFont="1" applyFill="1" applyBorder="1" applyAlignment="1" applyProtection="1">
      <alignment horizontal="center" vertical="center"/>
    </xf>
    <xf numFmtId="0" fontId="122" fillId="81" borderId="36" xfId="0" applyFont="1" applyFill="1" applyBorder="1" applyAlignment="1" applyProtection="1">
      <alignment horizontal="left" vertical="center" wrapText="1"/>
    </xf>
    <xf numFmtId="1" fontId="103" fillId="78" borderId="114" xfId="12" applyNumberFormat="1" applyFont="1" applyFill="1" applyBorder="1" applyAlignment="1" applyProtection="1">
      <alignment horizontal="center" vertical="center" wrapText="1"/>
    </xf>
    <xf numFmtId="1" fontId="103" fillId="78" borderId="52" xfId="12" applyNumberFormat="1" applyFont="1" applyFill="1" applyBorder="1" applyAlignment="1" applyProtection="1">
      <alignment horizontal="center" vertical="center" wrapText="1"/>
    </xf>
    <xf numFmtId="1" fontId="103" fillId="78" borderId="112" xfId="12" applyNumberFormat="1" applyFont="1" applyFill="1" applyBorder="1" applyAlignment="1" applyProtection="1">
      <alignment horizontal="center" vertical="center" wrapText="1"/>
    </xf>
    <xf numFmtId="0" fontId="122" fillId="2" borderId="36" xfId="7" applyFont="1" applyFill="1" applyBorder="1" applyAlignment="1" applyProtection="1">
      <alignment horizontal="justify" vertical="center" wrapText="1"/>
    </xf>
    <xf numFmtId="0" fontId="126" fillId="77" borderId="36" xfId="0" applyFont="1" applyFill="1" applyBorder="1" applyAlignment="1" applyProtection="1">
      <alignment horizontal="justify" vertical="center" wrapText="1"/>
      <protection locked="0"/>
    </xf>
    <xf numFmtId="0" fontId="126" fillId="77" borderId="38" xfId="0" applyFont="1" applyFill="1" applyBorder="1" applyAlignment="1" applyProtection="1">
      <alignment horizontal="justify" vertical="center" wrapText="1"/>
      <protection locked="0"/>
    </xf>
    <xf numFmtId="0" fontId="126" fillId="77" borderId="42" xfId="0" applyFont="1" applyFill="1" applyBorder="1" applyAlignment="1" applyProtection="1">
      <alignment horizontal="justify" vertical="center" wrapText="1"/>
      <protection locked="0"/>
    </xf>
    <xf numFmtId="0" fontId="122" fillId="77" borderId="38" xfId="0" applyFont="1" applyFill="1" applyBorder="1" applyAlignment="1" applyProtection="1">
      <alignment horizontal="left" vertical="center" wrapText="1"/>
    </xf>
    <xf numFmtId="0" fontId="122" fillId="77" borderId="42" xfId="0" applyFont="1" applyFill="1" applyBorder="1" applyAlignment="1" applyProtection="1">
      <alignment horizontal="left" vertical="center" wrapText="1"/>
    </xf>
    <xf numFmtId="0" fontId="122" fillId="0" borderId="38" xfId="0" applyFont="1" applyFill="1" applyBorder="1" applyAlignment="1" applyProtection="1">
      <alignment horizontal="center" vertical="center" wrapText="1"/>
    </xf>
    <xf numFmtId="0" fontId="122" fillId="0" borderId="42" xfId="0" applyFont="1" applyFill="1" applyBorder="1" applyAlignment="1" applyProtection="1">
      <alignment horizontal="center" vertical="center" wrapText="1"/>
    </xf>
    <xf numFmtId="0" fontId="126" fillId="81" borderId="36" xfId="0" applyFont="1" applyFill="1" applyBorder="1" applyAlignment="1" applyProtection="1">
      <alignment horizontal="justify" vertical="center" wrapText="1"/>
    </xf>
    <xf numFmtId="0" fontId="122" fillId="81" borderId="36" xfId="0" applyFont="1" applyFill="1" applyBorder="1" applyAlignment="1" applyProtection="1">
      <alignment horizontal="justify" vertical="center" wrapText="1"/>
    </xf>
    <xf numFmtId="0" fontId="88" fillId="4" borderId="45" xfId="0" applyFont="1" applyFill="1" applyBorder="1" applyAlignment="1" applyProtection="1">
      <alignment horizontal="center" vertical="center" wrapText="1"/>
    </xf>
    <xf numFmtId="0" fontId="88" fillId="4" borderId="37" xfId="0" applyFont="1" applyFill="1" applyBorder="1" applyAlignment="1" applyProtection="1">
      <alignment horizontal="center" vertical="center" wrapText="1"/>
    </xf>
    <xf numFmtId="0" fontId="89" fillId="4" borderId="57" xfId="0" applyFont="1" applyFill="1" applyBorder="1" applyAlignment="1" applyProtection="1">
      <alignment horizontal="center" vertical="center"/>
    </xf>
    <xf numFmtId="0" fontId="103" fillId="78" borderId="87" xfId="0" applyFont="1" applyFill="1" applyBorder="1" applyAlignment="1" applyProtection="1">
      <alignment horizontal="left" vertical="center" wrapText="1"/>
    </xf>
    <xf numFmtId="0" fontId="103" fillId="78" borderId="88" xfId="0" applyFont="1" applyFill="1" applyBorder="1" applyAlignment="1" applyProtection="1">
      <alignment horizontal="left" vertical="center" wrapText="1"/>
    </xf>
    <xf numFmtId="0" fontId="103" fillId="78" borderId="90" xfId="0" applyFont="1" applyFill="1" applyBorder="1" applyAlignment="1" applyProtection="1">
      <alignment horizontal="left" vertical="center" wrapText="1"/>
    </xf>
    <xf numFmtId="0" fontId="103" fillId="78" borderId="91" xfId="0" applyFont="1" applyFill="1" applyBorder="1" applyAlignment="1" applyProtection="1">
      <alignment horizontal="left" vertical="center" wrapText="1"/>
    </xf>
    <xf numFmtId="199" fontId="123" fillId="72" borderId="77" xfId="0" applyNumberFormat="1" applyFont="1" applyFill="1" applyBorder="1" applyAlignment="1" applyProtection="1">
      <alignment horizontal="center" vertical="center" wrapText="1"/>
      <protection locked="0"/>
    </xf>
    <xf numFmtId="199" fontId="123" fillId="72" borderId="78" xfId="0" applyNumberFormat="1" applyFont="1" applyFill="1" applyBorder="1" applyAlignment="1" applyProtection="1">
      <alignment horizontal="center" vertical="center" wrapText="1"/>
      <protection locked="0"/>
    </xf>
    <xf numFmtId="0" fontId="105" fillId="78" borderId="75" xfId="0" applyFont="1" applyFill="1" applyBorder="1" applyAlignment="1" applyProtection="1">
      <alignment horizontal="center" vertical="center" wrapText="1"/>
    </xf>
    <xf numFmtId="0" fontId="105" fillId="78" borderId="76" xfId="0" applyFont="1" applyFill="1" applyBorder="1" applyAlignment="1" applyProtection="1">
      <alignment horizontal="center" vertical="center" wrapText="1"/>
    </xf>
    <xf numFmtId="1" fontId="119" fillId="80" borderId="114" xfId="11" applyNumberFormat="1" applyFont="1" applyFill="1" applyBorder="1" applyAlignment="1" applyProtection="1">
      <alignment horizontal="center" vertical="center"/>
    </xf>
    <xf numFmtId="1" fontId="119" fillId="80" borderId="52" xfId="11" applyNumberFormat="1" applyFont="1" applyFill="1" applyBorder="1" applyAlignment="1" applyProtection="1">
      <alignment horizontal="center" vertical="center"/>
    </xf>
    <xf numFmtId="1" fontId="119" fillId="80" borderId="53" xfId="11" applyNumberFormat="1" applyFont="1" applyFill="1" applyBorder="1" applyAlignment="1" applyProtection="1">
      <alignment horizontal="center" vertical="center"/>
    </xf>
    <xf numFmtId="0" fontId="122" fillId="0" borderId="36" xfId="7" applyFont="1" applyBorder="1" applyAlignment="1" applyProtection="1">
      <alignment horizontal="justify" vertical="center" wrapText="1"/>
    </xf>
    <xf numFmtId="0" fontId="122" fillId="0" borderId="53" xfId="0" applyFont="1" applyFill="1" applyBorder="1" applyAlignment="1" applyProtection="1">
      <alignment horizontal="justify" vertical="center" wrapText="1"/>
    </xf>
    <xf numFmtId="0" fontId="5" fillId="0" borderId="0" xfId="12" applyFont="1" applyFill="1" applyBorder="1" applyAlignment="1" applyProtection="1">
      <alignment horizontal="left" vertical="center" wrapText="1"/>
    </xf>
    <xf numFmtId="0" fontId="83" fillId="0" borderId="0" xfId="12" applyFont="1" applyFill="1" applyBorder="1" applyAlignment="1" applyProtection="1">
      <alignment horizontal="left" vertical="center" wrapText="1"/>
    </xf>
    <xf numFmtId="0" fontId="83" fillId="0" borderId="0" xfId="7" applyFont="1" applyFill="1" applyBorder="1" applyAlignment="1" applyProtection="1">
      <alignment horizontal="left" vertical="center" wrapText="1"/>
    </xf>
    <xf numFmtId="0" fontId="122" fillId="0" borderId="38" xfId="12" applyFont="1" applyFill="1" applyBorder="1" applyAlignment="1">
      <alignment horizontal="justify" vertical="center" wrapText="1"/>
    </xf>
    <xf numFmtId="0" fontId="122" fillId="0" borderId="42" xfId="12" applyFont="1" applyFill="1" applyBorder="1" applyAlignment="1">
      <alignment horizontal="justify" vertical="center" wrapText="1"/>
    </xf>
    <xf numFmtId="0" fontId="126" fillId="0" borderId="38" xfId="0" applyFont="1" applyFill="1" applyBorder="1" applyAlignment="1" applyProtection="1">
      <alignment horizontal="justify" vertical="center" wrapText="1"/>
    </xf>
    <xf numFmtId="0" fontId="126" fillId="0" borderId="42" xfId="0" applyFont="1" applyFill="1" applyBorder="1" applyAlignment="1" applyProtection="1">
      <alignment horizontal="justify" vertical="center" wrapText="1"/>
    </xf>
    <xf numFmtId="0" fontId="122" fillId="0" borderId="36" xfId="12" applyFont="1" applyFill="1" applyBorder="1" applyAlignment="1">
      <alignment horizontal="justify" vertical="center" wrapText="1"/>
    </xf>
    <xf numFmtId="0" fontId="113" fillId="81" borderId="38" xfId="0" applyFont="1" applyFill="1" applyBorder="1" applyAlignment="1" applyProtection="1">
      <alignment horizontal="justify" vertical="center" wrapText="1"/>
    </xf>
    <xf numFmtId="0" fontId="113" fillId="81" borderId="42" xfId="0" applyFont="1" applyFill="1" applyBorder="1" applyAlignment="1" applyProtection="1">
      <alignment horizontal="justify" vertical="center" wrapText="1"/>
    </xf>
    <xf numFmtId="4" fontId="126" fillId="81" borderId="38" xfId="1" applyNumberFormat="1" applyFont="1" applyFill="1" applyBorder="1" applyAlignment="1" applyProtection="1">
      <alignment horizontal="left" vertical="center"/>
    </xf>
    <xf numFmtId="4" fontId="126" fillId="81" borderId="42" xfId="1" applyNumberFormat="1" applyFont="1" applyFill="1" applyBorder="1" applyAlignment="1" applyProtection="1">
      <alignment horizontal="left" vertical="center"/>
    </xf>
    <xf numFmtId="0" fontId="111" fillId="0" borderId="29" xfId="7" applyFont="1" applyBorder="1" applyAlignment="1" applyProtection="1">
      <alignment horizontal="left" vertical="top" wrapText="1"/>
    </xf>
    <xf numFmtId="0" fontId="111" fillId="0" borderId="30" xfId="7" applyFont="1" applyBorder="1" applyAlignment="1" applyProtection="1">
      <alignment horizontal="left" vertical="top" wrapText="1"/>
    </xf>
    <xf numFmtId="0" fontId="111" fillId="0" borderId="31" xfId="7" applyFont="1" applyBorder="1" applyAlignment="1" applyProtection="1">
      <alignment horizontal="left" vertical="top" wrapText="1"/>
    </xf>
    <xf numFmtId="0" fontId="111" fillId="70" borderId="29" xfId="7" applyFont="1" applyFill="1" applyBorder="1" applyAlignment="1" applyProtection="1">
      <alignment horizontal="justify" vertical="center" wrapText="1"/>
    </xf>
    <xf numFmtId="0" fontId="111" fillId="70" borderId="30" xfId="7" applyFont="1" applyFill="1" applyBorder="1" applyAlignment="1" applyProtection="1">
      <alignment horizontal="justify" vertical="center" wrapText="1"/>
    </xf>
    <xf numFmtId="0" fontId="111" fillId="70" borderId="31" xfId="7" applyFont="1" applyFill="1" applyBorder="1" applyAlignment="1" applyProtection="1">
      <alignment horizontal="justify" vertical="center" wrapText="1"/>
    </xf>
    <xf numFmtId="0" fontId="122" fillId="0" borderId="51" xfId="7" applyFont="1" applyBorder="1" applyAlignment="1" applyProtection="1">
      <alignment horizontal="justify" vertical="center" wrapText="1"/>
    </xf>
    <xf numFmtId="0" fontId="113" fillId="2" borderId="36" xfId="0" applyFont="1" applyFill="1" applyBorder="1" applyAlignment="1" applyProtection="1">
      <alignment horizontal="justify" vertical="center" wrapText="1"/>
    </xf>
    <xf numFmtId="0" fontId="122" fillId="0" borderId="102" xfId="7" applyFont="1" applyFill="1" applyBorder="1" applyAlignment="1" applyProtection="1">
      <alignment horizontal="justify" vertical="center" wrapText="1"/>
    </xf>
    <xf numFmtId="0" fontId="122" fillId="0" borderId="103" xfId="7" applyFont="1" applyFill="1" applyBorder="1" applyAlignment="1" applyProtection="1">
      <alignment horizontal="justify" vertical="center" wrapText="1"/>
    </xf>
    <xf numFmtId="0" fontId="126" fillId="0" borderId="36" xfId="0" applyFont="1" applyFill="1" applyBorder="1" applyAlignment="1" applyProtection="1">
      <alignment horizontal="justify" vertical="center" wrapText="1"/>
    </xf>
    <xf numFmtId="0" fontId="122" fillId="77" borderId="101" xfId="7" applyFont="1" applyFill="1" applyBorder="1" applyAlignment="1" applyProtection="1">
      <alignment horizontal="justify" vertical="center" wrapText="1"/>
    </xf>
    <xf numFmtId="0" fontId="122" fillId="0" borderId="101" xfId="7" applyFont="1" applyBorder="1" applyAlignment="1" applyProtection="1">
      <alignment horizontal="justify" vertical="center" wrapText="1"/>
    </xf>
    <xf numFmtId="0" fontId="113" fillId="0" borderId="53" xfId="7" applyFont="1" applyBorder="1" applyAlignment="1" applyProtection="1">
      <alignment horizontal="left" vertical="center" wrapText="1"/>
    </xf>
    <xf numFmtId="0" fontId="113" fillId="79" borderId="36" xfId="7" applyFont="1" applyFill="1" applyBorder="1" applyAlignment="1" applyProtection="1">
      <alignment horizontal="justify" vertical="center" wrapText="1"/>
    </xf>
    <xf numFmtId="0" fontId="128" fillId="0" borderId="0" xfId="7" applyFont="1" applyAlignment="1" applyProtection="1">
      <alignment horizontal="left"/>
    </xf>
    <xf numFmtId="0" fontId="100" fillId="0" borderId="95" xfId="0" applyFont="1" applyFill="1" applyBorder="1" applyAlignment="1">
      <alignment horizontal="justify" vertical="center" wrapText="1"/>
    </xf>
    <xf numFmtId="0" fontId="100" fillId="0" borderId="95" xfId="0" applyFont="1" applyBorder="1" applyAlignment="1">
      <alignment horizontal="left" vertical="center" wrapText="1"/>
    </xf>
    <xf numFmtId="0" fontId="111" fillId="0" borderId="95" xfId="0" applyFont="1" applyBorder="1" applyAlignment="1">
      <alignment horizontal="center" vertical="center"/>
    </xf>
    <xf numFmtId="0" fontId="100" fillId="0" borderId="95" xfId="0" applyFont="1" applyBorder="1" applyAlignment="1" applyProtection="1">
      <alignment horizontal="left" wrapText="1"/>
      <protection locked="0"/>
    </xf>
    <xf numFmtId="0" fontId="112" fillId="70" borderId="28" xfId="7" applyFont="1" applyFill="1" applyBorder="1" applyAlignment="1" applyProtection="1">
      <alignment horizontal="justify" vertical="top" wrapText="1"/>
    </xf>
    <xf numFmtId="0" fontId="111" fillId="0" borderId="28" xfId="7" applyFont="1" applyBorder="1" applyAlignment="1" applyProtection="1">
      <alignment horizontal="justify" vertical="top" wrapText="1"/>
    </xf>
    <xf numFmtId="0" fontId="111" fillId="70" borderId="28" xfId="7" applyFont="1" applyFill="1" applyBorder="1" applyAlignment="1" applyProtection="1">
      <alignment horizontal="justify" vertical="top" wrapText="1"/>
    </xf>
    <xf numFmtId="0" fontId="111" fillId="0" borderId="28" xfId="0" applyFont="1" applyFill="1" applyBorder="1" applyAlignment="1" applyProtection="1">
      <alignment horizontal="justify" vertical="top" wrapText="1"/>
    </xf>
    <xf numFmtId="0" fontId="111" fillId="70" borderId="29" xfId="0" applyFont="1" applyFill="1" applyBorder="1" applyAlignment="1" applyProtection="1">
      <alignment horizontal="left" vertical="center" wrapText="1"/>
    </xf>
    <xf numFmtId="0" fontId="111" fillId="70" borderId="30" xfId="0" applyFont="1" applyFill="1" applyBorder="1" applyAlignment="1" applyProtection="1">
      <alignment horizontal="left" vertical="center" wrapText="1"/>
    </xf>
    <xf numFmtId="0" fontId="111" fillId="70" borderId="31" xfId="0" applyFont="1" applyFill="1" applyBorder="1" applyAlignment="1" applyProtection="1">
      <alignment horizontal="left" vertical="center" wrapText="1"/>
    </xf>
    <xf numFmtId="0" fontId="99" fillId="0" borderId="28" xfId="7" applyFont="1" applyBorder="1" applyAlignment="1" applyProtection="1">
      <alignment horizontal="left" vertical="center" wrapText="1"/>
    </xf>
    <xf numFmtId="0" fontId="100" fillId="70" borderId="33" xfId="0" applyFont="1" applyFill="1" applyBorder="1" applyAlignment="1" applyProtection="1">
      <alignment horizontal="justify" wrapText="1"/>
    </xf>
    <xf numFmtId="0" fontId="100" fillId="70" borderId="34" xfId="0" applyFont="1" applyFill="1" applyBorder="1" applyAlignment="1" applyProtection="1">
      <alignment horizontal="justify" wrapText="1"/>
    </xf>
    <xf numFmtId="0" fontId="111" fillId="0" borderId="35" xfId="0" applyFont="1" applyFill="1" applyBorder="1" applyAlignment="1" applyProtection="1">
      <alignment horizontal="center" vertical="center" wrapText="1"/>
    </xf>
    <xf numFmtId="0" fontId="111" fillId="0" borderId="32" xfId="0" applyFont="1" applyFill="1" applyBorder="1" applyAlignment="1" applyProtection="1">
      <alignment horizontal="center" vertical="center" wrapText="1"/>
    </xf>
    <xf numFmtId="0" fontId="100" fillId="0" borderId="61" xfId="0" applyFont="1" applyFill="1" applyBorder="1" applyAlignment="1" applyProtection="1">
      <alignment horizontal="left" vertical="top" wrapText="1"/>
    </xf>
    <xf numFmtId="0" fontId="100" fillId="0" borderId="58" xfId="0" applyFont="1" applyFill="1" applyBorder="1" applyAlignment="1" applyProtection="1">
      <alignment horizontal="left" vertical="top" wrapText="1"/>
    </xf>
    <xf numFmtId="0" fontId="100" fillId="0" borderId="59" xfId="0" applyFont="1" applyFill="1" applyBorder="1" applyAlignment="1" applyProtection="1">
      <alignment horizontal="left" vertical="top" wrapText="1"/>
    </xf>
    <xf numFmtId="0" fontId="100" fillId="0" borderId="48" xfId="0" applyFont="1" applyFill="1" applyBorder="1" applyAlignment="1" applyProtection="1">
      <alignment horizontal="left"/>
    </xf>
    <xf numFmtId="0" fontId="100" fillId="0" borderId="47" xfId="0" applyFont="1" applyFill="1" applyBorder="1" applyAlignment="1" applyProtection="1">
      <alignment horizontal="left"/>
    </xf>
    <xf numFmtId="0" fontId="100" fillId="0" borderId="60" xfId="0" applyFont="1" applyFill="1" applyBorder="1" applyAlignment="1" applyProtection="1">
      <alignment horizontal="left"/>
    </xf>
    <xf numFmtId="0" fontId="100" fillId="0" borderId="81" xfId="0" applyFont="1" applyFill="1" applyBorder="1" applyAlignment="1" applyProtection="1">
      <alignment horizontal="left"/>
    </xf>
    <xf numFmtId="0" fontId="100" fillId="0" borderId="82" xfId="0" applyFont="1" applyFill="1" applyBorder="1" applyAlignment="1" applyProtection="1">
      <alignment horizontal="left"/>
    </xf>
    <xf numFmtId="0" fontId="100" fillId="0" borderId="105" xfId="0" applyFont="1" applyFill="1" applyBorder="1" applyAlignment="1" applyProtection="1">
      <alignment horizontal="left"/>
    </xf>
    <xf numFmtId="0" fontId="0" fillId="0" borderId="0" xfId="0" applyAlignment="1">
      <alignment horizontal="center"/>
    </xf>
    <xf numFmtId="0" fontId="92" fillId="0" borderId="0" xfId="0" applyFont="1" applyAlignment="1">
      <alignment wrapText="1"/>
    </xf>
    <xf numFmtId="0" fontId="0" fillId="0" borderId="0" xfId="0" applyAlignment="1">
      <alignment wrapText="1"/>
    </xf>
    <xf numFmtId="0" fontId="154" fillId="0" borderId="48" xfId="0" applyFont="1" applyBorder="1" applyAlignment="1" applyProtection="1">
      <alignment horizontal="right" vertical="center"/>
    </xf>
    <xf numFmtId="0" fontId="154" fillId="0" borderId="47" xfId="0" applyFont="1" applyBorder="1" applyAlignment="1" applyProtection="1">
      <alignment horizontal="right" vertical="center"/>
    </xf>
    <xf numFmtId="0" fontId="154" fillId="0" borderId="49" xfId="0" applyFont="1" applyBorder="1" applyAlignment="1" applyProtection="1">
      <alignment horizontal="right" vertical="center"/>
    </xf>
    <xf numFmtId="0" fontId="0" fillId="0" borderId="0" xfId="0" applyAlignment="1"/>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006600"/>
      <color rgb="FFB67CC2"/>
      <color rgb="FFE4ECF4"/>
      <color rgb="FFEBF6F9"/>
      <color rgb="FFD9BBDF"/>
      <color rgb="FFB8CCE4"/>
      <color rgb="FF8C4799"/>
      <color rgb="FFEBFFEB"/>
      <color rgb="FFFFF2C9"/>
      <color rgb="FFEAD1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3</xdr:col>
      <xdr:colOff>27314</xdr:colOff>
      <xdr:row>154</xdr:row>
      <xdr:rowOff>384056</xdr:rowOff>
    </xdr:from>
    <xdr:ext cx="2927468" cy="215700"/>
    <mc:AlternateContent xmlns:mc="http://schemas.openxmlformats.org/markup-compatibility/2006" xmlns:a14="http://schemas.microsoft.com/office/drawing/2010/main">
      <mc:Choice Requires="a14">
        <xdr:sp macro="" textlink="">
          <xdr:nvSpPr>
            <xdr:cNvPr id="4" name="TextBox 3">
              <a:extLst>
                <a:ext uri="{FF2B5EF4-FFF2-40B4-BE49-F238E27FC236}">
                  <a16:creationId xmlns="" xmlns:a16="http://schemas.microsoft.com/office/drawing/2014/main" id="{00000000-0008-0000-0000-000002000000}"/>
                </a:ext>
              </a:extLst>
            </xdr:cNvPr>
            <xdr:cNvSpPr txBox="1"/>
          </xdr:nvSpPr>
          <xdr:spPr>
            <a:xfrm>
              <a:off x="4429981" y="108689656"/>
              <a:ext cx="2927468" cy="215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i="1">
                  <a:solidFill>
                    <a:schemeClr val="accent1">
                      <a:lumMod val="75000"/>
                    </a:schemeClr>
                  </a:solidFill>
                  <a:latin typeface="Consolas" panose="020B0609020204030204" pitchFamily="49" charset="0"/>
                  <a:cs typeface="Consolas" panose="020B0609020204030204" pitchFamily="49" charset="0"/>
                </a:rPr>
                <a:t>L</a:t>
              </a:r>
              <a:r>
                <a:rPr lang="en-US" sz="1400" i="1" baseline="0">
                  <a:solidFill>
                    <a:schemeClr val="accent1">
                      <a:lumMod val="75000"/>
                    </a:schemeClr>
                  </a:solidFill>
                  <a:latin typeface="Consolas" panose="020B0609020204030204" pitchFamily="49" charset="0"/>
                  <a:cs typeface="Consolas" panose="020B0609020204030204" pitchFamily="49" charset="0"/>
                </a:rPr>
                <a:t> </a:t>
              </a:r>
              <a:r>
                <a:rPr lang="ru-RU" sz="1400" i="1" baseline="0">
                  <a:solidFill>
                    <a:schemeClr val="accent1">
                      <a:lumMod val="75000"/>
                    </a:schemeClr>
                  </a:solidFill>
                  <a:latin typeface="Consolas" panose="020B0609020204030204" pitchFamily="49" charset="0"/>
                  <a:cs typeface="Consolas" panose="020B0609020204030204" pitchFamily="49" charset="0"/>
                </a:rPr>
                <a:t>опр.</a:t>
              </a:r>
              <a14:m>
                <m:oMath xmlns:m="http://schemas.openxmlformats.org/officeDocument/2006/math">
                  <m:r>
                    <a:rPr lang="en-US" sz="1400" i="1">
                      <a:solidFill>
                        <a:schemeClr val="accent1">
                          <a:lumMod val="75000"/>
                        </a:schemeClr>
                      </a:solidFill>
                      <a:latin typeface="Cambria Math" panose="02040503050406030204" pitchFamily="18" charset="0"/>
                    </a:rPr>
                    <m:t>=</m:t>
                  </m:r>
                  <m:r>
                    <a:rPr lang="en-US" sz="1400" b="0" i="1">
                      <a:solidFill>
                        <a:schemeClr val="accent1">
                          <a:lumMod val="75000"/>
                        </a:schemeClr>
                      </a:solidFill>
                      <a:latin typeface="Cambria Math" panose="02040503050406030204" pitchFamily="18" charset="0"/>
                    </a:rPr>
                    <m:t>(</m:t>
                  </m:r>
                  <m:nary>
                    <m:naryPr>
                      <m:chr m:val="∑"/>
                      <m:ctrlPr>
                        <a:rPr lang="en-US" sz="1400" i="1">
                          <a:solidFill>
                            <a:schemeClr val="accent1">
                              <a:lumMod val="75000"/>
                            </a:schemeClr>
                          </a:solidFill>
                          <a:latin typeface="Cambria Math" panose="02040503050406030204" pitchFamily="18" charset="0"/>
                        </a:rPr>
                      </m:ctrlPr>
                    </m:naryPr>
                    <m:sub>
                      <m:r>
                        <a:rPr lang="en-US" sz="1400" i="1">
                          <a:solidFill>
                            <a:schemeClr val="accent1">
                              <a:lumMod val="75000"/>
                            </a:schemeClr>
                          </a:solidFill>
                          <a:latin typeface="Cambria Math" panose="02040503050406030204" pitchFamily="18" charset="0"/>
                        </a:rPr>
                        <m:t>𝑘</m:t>
                      </m:r>
                      <m:r>
                        <a:rPr lang="en-US" sz="1400" i="1">
                          <a:solidFill>
                            <a:schemeClr val="accent1">
                              <a:lumMod val="75000"/>
                            </a:schemeClr>
                          </a:solidFill>
                          <a:latin typeface="Cambria Math" panose="02040503050406030204" pitchFamily="18" charset="0"/>
                        </a:rPr>
                        <m:t>=1</m:t>
                      </m:r>
                    </m:sub>
                    <m:sup>
                      <m:r>
                        <a:rPr lang="en-US" sz="1400" i="1">
                          <a:solidFill>
                            <a:schemeClr val="accent1">
                              <a:lumMod val="75000"/>
                            </a:schemeClr>
                          </a:solidFill>
                          <a:latin typeface="Cambria Math" panose="02040503050406030204" pitchFamily="18" charset="0"/>
                        </a:rPr>
                        <m:t>𝑛</m:t>
                      </m:r>
                    </m:sup>
                    <m:e>
                      <m:r>
                        <a:rPr lang="ru-RU" sz="1400" b="0" i="1">
                          <a:solidFill>
                            <a:schemeClr val="accent1">
                              <a:lumMod val="75000"/>
                            </a:schemeClr>
                          </a:solidFill>
                          <a:latin typeface="Cambria Math" panose="02040503050406030204" pitchFamily="18" charset="0"/>
                        </a:rPr>
                        <m:t> </m:t>
                      </m:r>
                      <m:sSub>
                        <m:sSubPr>
                          <m:ctrlPr>
                            <a:rPr lang="en-US" sz="1400" b="0" i="1">
                              <a:solidFill>
                                <a:schemeClr val="accent1">
                                  <a:lumMod val="75000"/>
                                </a:schemeClr>
                              </a:solidFill>
                              <a:latin typeface="Cambria Math" panose="02040503050406030204" pitchFamily="18" charset="0"/>
                            </a:rPr>
                          </m:ctrlPr>
                        </m:sSubPr>
                        <m:e>
                          <m:r>
                            <a:rPr lang="en-US" sz="1400" b="0" i="1">
                              <a:solidFill>
                                <a:schemeClr val="accent1">
                                  <a:lumMod val="75000"/>
                                </a:schemeClr>
                              </a:solidFill>
                              <a:latin typeface="Cambria Math" panose="02040503050406030204" pitchFamily="18" charset="0"/>
                            </a:rPr>
                            <m:t>𝐿</m:t>
                          </m:r>
                        </m:e>
                        <m:sub>
                          <m:r>
                            <a:rPr lang="en-US" sz="1400" b="0" i="1">
                              <a:solidFill>
                                <a:schemeClr val="accent1">
                                  <a:lumMod val="75000"/>
                                </a:schemeClr>
                              </a:solidFill>
                              <a:latin typeface="Cambria Math" panose="02040503050406030204" pitchFamily="18" charset="0"/>
                            </a:rPr>
                            <m:t>𝑘</m:t>
                          </m:r>
                        </m:sub>
                      </m:sSub>
                      <m:r>
                        <a:rPr lang="en-US" sz="1400" b="0" i="1">
                          <a:solidFill>
                            <a:schemeClr val="accent1">
                              <a:lumMod val="75000"/>
                            </a:schemeClr>
                          </a:solidFill>
                          <a:latin typeface="Cambria Math" panose="02040503050406030204" pitchFamily="18" charset="0"/>
                        </a:rPr>
                        <m:t> +</m:t>
                      </m:r>
                      <m:sSub>
                        <m:sSubPr>
                          <m:ctrlP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ctrlPr>
                        </m:sSubPr>
                        <m:e>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𝐿</m:t>
                          </m:r>
                        </m:e>
                        <m:sub>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осн. </m:t>
                          </m:r>
                        </m:sub>
                      </m:sSub>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m:t>
                      </m:r>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−500</m:t>
                      </m:r>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m:t>∙</m:t>
                      </m:r>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m:t>𝑛</m:t>
                      </m:r>
                    </m:e>
                  </m:nary>
                </m:oMath>
              </a14:m>
              <a:endParaRPr lang="ru-RU" sz="1400" i="1">
                <a:solidFill>
                  <a:schemeClr val="accent1">
                    <a:lumMod val="75000"/>
                  </a:schemeClr>
                </a:solidFill>
                <a:latin typeface="Consolas" panose="020B0609020204030204" pitchFamily="49" charset="0"/>
                <a:cs typeface="Consolas" panose="020B0609020204030204" pitchFamily="49" charset="0"/>
              </a:endParaRPr>
            </a:p>
          </xdr:txBody>
        </xdr:sp>
      </mc:Choice>
      <mc:Fallback xmlns="">
        <xdr:sp macro="" textlink="">
          <xdr:nvSpPr>
            <xdr:cNvPr id="4" name="TextBox 3">
              <a:extLst>
                <a:ext uri="{FF2B5EF4-FFF2-40B4-BE49-F238E27FC236}">
                  <a16:creationId xmlns="" xmlns:a16="http://schemas.microsoft.com/office/drawing/2014/main" xmlns:a14="http://schemas.microsoft.com/office/drawing/2010/main" id="{00000000-0008-0000-0000-000002000000}"/>
                </a:ext>
              </a:extLst>
            </xdr:cNvPr>
            <xdr:cNvSpPr txBox="1"/>
          </xdr:nvSpPr>
          <xdr:spPr>
            <a:xfrm>
              <a:off x="4429981" y="108689656"/>
              <a:ext cx="2927468" cy="215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i="1">
                  <a:solidFill>
                    <a:schemeClr val="accent1">
                      <a:lumMod val="75000"/>
                    </a:schemeClr>
                  </a:solidFill>
                  <a:latin typeface="Consolas" panose="020B0609020204030204" pitchFamily="49" charset="0"/>
                  <a:cs typeface="Consolas" panose="020B0609020204030204" pitchFamily="49" charset="0"/>
                </a:rPr>
                <a:t>L</a:t>
              </a:r>
              <a:r>
                <a:rPr lang="en-US" sz="1400" i="1" baseline="0">
                  <a:solidFill>
                    <a:schemeClr val="accent1">
                      <a:lumMod val="75000"/>
                    </a:schemeClr>
                  </a:solidFill>
                  <a:latin typeface="Consolas" panose="020B0609020204030204" pitchFamily="49" charset="0"/>
                  <a:cs typeface="Consolas" panose="020B0609020204030204" pitchFamily="49" charset="0"/>
                </a:rPr>
                <a:t> </a:t>
              </a:r>
              <a:r>
                <a:rPr lang="ru-RU" sz="1400" i="1" baseline="0">
                  <a:solidFill>
                    <a:schemeClr val="accent1">
                      <a:lumMod val="75000"/>
                    </a:schemeClr>
                  </a:solidFill>
                  <a:latin typeface="Consolas" panose="020B0609020204030204" pitchFamily="49" charset="0"/>
                  <a:cs typeface="Consolas" panose="020B0609020204030204" pitchFamily="49" charset="0"/>
                </a:rPr>
                <a:t>опр.</a:t>
              </a:r>
              <a:r>
                <a:rPr lang="en-US" sz="1400" i="0">
                  <a:solidFill>
                    <a:schemeClr val="accent1">
                      <a:lumMod val="75000"/>
                    </a:schemeClr>
                  </a:solidFill>
                  <a:latin typeface="Cambria Math" panose="02040503050406030204" pitchFamily="18" charset="0"/>
                </a:rPr>
                <a:t>=</a:t>
              </a:r>
              <a:r>
                <a:rPr lang="en-US" sz="1400" b="0" i="0">
                  <a:solidFill>
                    <a:schemeClr val="accent1">
                      <a:lumMod val="75000"/>
                    </a:schemeClr>
                  </a:solidFill>
                  <a:latin typeface="Cambria Math" panose="02040503050406030204" pitchFamily="18" charset="0"/>
                </a:rPr>
                <a:t>(</a:t>
              </a:r>
              <a:r>
                <a:rPr lang="en-US" sz="1400" i="0">
                  <a:solidFill>
                    <a:schemeClr val="accent1">
                      <a:lumMod val="75000"/>
                    </a:schemeClr>
                  </a:solidFill>
                  <a:latin typeface="Cambria Math" panose="02040503050406030204" pitchFamily="18" charset="0"/>
                </a:rPr>
                <a:t>∑_(𝑘=1)^𝑛</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a:t>
              </a:r>
              <a:r>
                <a:rPr lang="ru-RU" sz="1400" b="0" i="0">
                  <a:solidFill>
                    <a:schemeClr val="accent1">
                      <a:lumMod val="75000"/>
                    </a:schemeClr>
                  </a:solidFill>
                  <a:latin typeface="Cambria Math" panose="02040503050406030204" pitchFamily="18" charset="0"/>
                </a:rPr>
                <a:t> </a:t>
              </a:r>
              <a:r>
                <a:rPr lang="en-US" sz="1400" b="0" i="0">
                  <a:solidFill>
                    <a:schemeClr val="accent1">
                      <a:lumMod val="75000"/>
                    </a:schemeClr>
                  </a:solidFill>
                  <a:latin typeface="Cambria Math" panose="02040503050406030204" pitchFamily="18" charset="0"/>
                </a:rPr>
                <a:t>𝐿_𝑘  +</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𝐿_(</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осн. </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−500</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𝑛〗</a:t>
              </a:r>
              <a:endParaRPr lang="ru-RU" sz="1400" i="1">
                <a:solidFill>
                  <a:schemeClr val="accent1">
                    <a:lumMod val="75000"/>
                  </a:schemeClr>
                </a:solidFill>
                <a:latin typeface="Consolas" panose="020B0609020204030204" pitchFamily="49" charset="0"/>
                <a:cs typeface="Consolas" panose="020B0609020204030204" pitchFamily="49" charset="0"/>
              </a:endParaRPr>
            </a:p>
          </xdr:txBody>
        </xdr:sp>
      </mc:Fallback>
    </mc:AlternateContent>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autoPageBreaks="0" fitToPage="1"/>
  </sheetPr>
  <dimension ref="A1:S165"/>
  <sheetViews>
    <sheetView tabSelected="1" zoomScaleNormal="100" workbookViewId="0">
      <selection activeCell="A11" sqref="A11:E12"/>
    </sheetView>
  </sheetViews>
  <sheetFormatPr defaultColWidth="9.140625" defaultRowHeight="18.75"/>
  <cols>
    <col min="1" max="1" width="5" style="44" customWidth="1"/>
    <col min="2" max="2" width="8.140625" style="123" customWidth="1"/>
    <col min="3" max="3" width="51" style="133" customWidth="1"/>
    <col min="4" max="4" width="12.42578125" style="1" customWidth="1"/>
    <col min="5" max="5" width="54.85546875" style="1" customWidth="1"/>
    <col min="6" max="6" width="12.42578125" style="1" customWidth="1"/>
    <col min="7" max="7" width="14" style="1" customWidth="1"/>
    <col min="8" max="8" width="14.28515625" style="1" customWidth="1"/>
    <col min="9" max="9" width="7.42578125" style="1" hidden="1" customWidth="1"/>
    <col min="10" max="10" width="12.42578125" style="1" hidden="1" customWidth="1"/>
    <col min="11" max="11" width="12.85546875" style="34" hidden="1" customWidth="1"/>
    <col min="12" max="12" width="0.5703125" style="34" hidden="1" customWidth="1"/>
    <col min="13" max="13" width="14.28515625" style="34" hidden="1" customWidth="1"/>
    <col min="14" max="14" width="0.28515625" style="43" hidden="1" customWidth="1"/>
    <col min="15" max="15" width="0.140625" style="5" hidden="1" customWidth="1"/>
    <col min="16" max="16" width="1.140625" style="1" hidden="1" customWidth="1"/>
    <col min="17" max="17" width="8.85546875" style="1" hidden="1" customWidth="1"/>
    <col min="18" max="18" width="0.140625" style="1" customWidth="1"/>
    <col min="19" max="19" width="9.140625" style="1" hidden="1" customWidth="1"/>
    <col min="20" max="20" width="0.28515625" style="1" customWidth="1"/>
    <col min="21" max="21" width="9.42578125" style="1" customWidth="1"/>
    <col min="22" max="16384" width="9.140625" style="1"/>
  </cols>
  <sheetData>
    <row r="1" spans="1:18" ht="21" customHeight="1">
      <c r="A1" s="493" t="s">
        <v>338</v>
      </c>
      <c r="B1" s="494"/>
      <c r="C1" s="494"/>
      <c r="D1" s="494"/>
      <c r="E1" s="498"/>
      <c r="F1" s="293"/>
      <c r="G1" s="293"/>
      <c r="H1" s="293"/>
    </row>
    <row r="2" spans="1:18">
      <c r="E2" s="495"/>
      <c r="F2" s="496"/>
      <c r="G2" s="496"/>
      <c r="H2" s="497"/>
    </row>
    <row r="3" spans="1:18" ht="12.75" customHeight="1">
      <c r="A3" s="317" t="s">
        <v>49</v>
      </c>
      <c r="B3" s="317"/>
      <c r="C3" s="317"/>
      <c r="D3" s="318"/>
      <c r="E3" s="284"/>
      <c r="F3" s="294"/>
      <c r="G3" s="294"/>
      <c r="H3" s="294"/>
      <c r="I3" s="3"/>
      <c r="J3" s="2"/>
      <c r="K3" s="13"/>
      <c r="L3" s="13"/>
      <c r="M3" s="13"/>
      <c r="N3" s="14"/>
      <c r="O3" s="3"/>
      <c r="P3" s="2"/>
      <c r="Q3" s="2"/>
      <c r="R3" s="2"/>
    </row>
    <row r="4" spans="1:18" ht="11.25" customHeight="1">
      <c r="A4" s="317"/>
      <c r="B4" s="317"/>
      <c r="C4" s="317"/>
      <c r="D4" s="318"/>
      <c r="E4" s="332"/>
      <c r="F4" s="333"/>
      <c r="G4" s="333"/>
      <c r="H4" s="334"/>
      <c r="I4" s="3"/>
      <c r="J4" s="2"/>
      <c r="K4" s="13"/>
      <c r="L4" s="13"/>
      <c r="M4" s="13"/>
      <c r="N4" s="14"/>
      <c r="O4" s="3"/>
      <c r="P4" s="2"/>
      <c r="Q4" s="2"/>
      <c r="R4" s="2"/>
    </row>
    <row r="5" spans="1:18" ht="7.5" customHeight="1" thickBot="1">
      <c r="A5" s="317"/>
      <c r="B5" s="317"/>
      <c r="C5" s="317"/>
      <c r="D5" s="318"/>
      <c r="E5" s="70"/>
      <c r="F5" s="335"/>
      <c r="G5" s="335"/>
      <c r="H5" s="336"/>
      <c r="I5" s="3"/>
      <c r="J5" s="2"/>
      <c r="K5" s="13"/>
      <c r="L5" s="13"/>
      <c r="M5" s="13"/>
      <c r="N5" s="14"/>
      <c r="O5" s="3"/>
      <c r="P5" s="2"/>
      <c r="Q5" s="2"/>
      <c r="R5" s="2"/>
    </row>
    <row r="6" spans="1:18" ht="42" customHeight="1" thickTop="1" thickBot="1">
      <c r="A6" s="319"/>
      <c r="B6" s="320"/>
      <c r="C6" s="321" t="s">
        <v>318</v>
      </c>
      <c r="D6" s="322"/>
      <c r="E6" s="322"/>
      <c r="F6" s="322"/>
      <c r="G6" s="322"/>
      <c r="H6" s="323"/>
      <c r="I6" s="69"/>
      <c r="J6" s="9"/>
      <c r="K6" s="13"/>
      <c r="L6" s="13"/>
      <c r="M6" s="13"/>
      <c r="N6" s="14"/>
      <c r="O6" s="3"/>
      <c r="P6" s="2"/>
      <c r="Q6" s="2"/>
      <c r="R6" s="2"/>
    </row>
    <row r="7" spans="1:18" ht="10.5" customHeight="1" thickTop="1">
      <c r="A7" s="324" t="s">
        <v>119</v>
      </c>
      <c r="B7" s="325"/>
      <c r="C7" s="325"/>
      <c r="D7" s="325"/>
      <c r="E7" s="325"/>
      <c r="F7" s="325"/>
      <c r="G7" s="325"/>
      <c r="H7" s="326"/>
      <c r="I7" s="373"/>
      <c r="J7" s="376"/>
      <c r="K7" s="13"/>
      <c r="L7" s="13"/>
      <c r="M7" s="13"/>
      <c r="N7" s="14"/>
      <c r="O7" s="3"/>
      <c r="P7" s="2"/>
      <c r="Q7" s="2"/>
      <c r="R7" s="2"/>
    </row>
    <row r="8" spans="1:18" ht="6" customHeight="1">
      <c r="A8" s="327"/>
      <c r="B8" s="328"/>
      <c r="C8" s="328"/>
      <c r="D8" s="328"/>
      <c r="E8" s="328"/>
      <c r="F8" s="328"/>
      <c r="G8" s="328"/>
      <c r="H8" s="329"/>
      <c r="I8" s="374"/>
      <c r="J8" s="377"/>
      <c r="K8" s="13"/>
      <c r="L8" s="13"/>
      <c r="M8" s="13"/>
      <c r="N8" s="14"/>
      <c r="O8" s="3"/>
      <c r="P8" s="2"/>
      <c r="Q8" s="2"/>
      <c r="R8" s="2"/>
    </row>
    <row r="9" spans="1:18" ht="27.6" customHeight="1">
      <c r="A9" s="344"/>
      <c r="B9" s="378" t="s">
        <v>150</v>
      </c>
      <c r="C9" s="380" t="s">
        <v>0</v>
      </c>
      <c r="D9" s="382" t="s">
        <v>1</v>
      </c>
      <c r="E9" s="380" t="s">
        <v>2</v>
      </c>
      <c r="F9" s="384" t="s">
        <v>3</v>
      </c>
      <c r="G9" s="384"/>
      <c r="H9" s="385"/>
      <c r="I9" s="375"/>
      <c r="J9" s="377"/>
      <c r="K9" s="13"/>
      <c r="L9" s="13"/>
      <c r="M9" s="13"/>
      <c r="N9" s="14"/>
      <c r="O9" s="3"/>
      <c r="P9" s="2"/>
      <c r="Q9" s="2"/>
      <c r="R9" s="2"/>
    </row>
    <row r="10" spans="1:18" ht="22.5" customHeight="1" thickBot="1">
      <c r="A10" s="345"/>
      <c r="B10" s="379"/>
      <c r="C10" s="381"/>
      <c r="D10" s="383"/>
      <c r="E10" s="381"/>
      <c r="F10" s="386" t="s">
        <v>27</v>
      </c>
      <c r="G10" s="386"/>
      <c r="H10" s="289" t="s">
        <v>91</v>
      </c>
      <c r="I10" s="375"/>
      <c r="J10" s="377"/>
      <c r="K10" s="13"/>
      <c r="L10" s="13"/>
      <c r="M10" s="13"/>
      <c r="N10" s="14"/>
      <c r="O10" s="3"/>
      <c r="P10" s="2"/>
      <c r="Q10" s="2"/>
      <c r="R10" s="2"/>
    </row>
    <row r="11" spans="1:18" ht="12.6" customHeight="1" thickTop="1">
      <c r="A11" s="340" t="s">
        <v>103</v>
      </c>
      <c r="B11" s="341"/>
      <c r="C11" s="341"/>
      <c r="D11" s="341"/>
      <c r="E11" s="341"/>
      <c r="F11" s="72"/>
      <c r="G11" s="389" t="s">
        <v>114</v>
      </c>
      <c r="H11" s="390"/>
      <c r="I11" s="387" t="s">
        <v>35</v>
      </c>
      <c r="J11" s="388"/>
      <c r="K11" s="13"/>
      <c r="L11" s="348" t="s">
        <v>36</v>
      </c>
      <c r="M11" s="348"/>
      <c r="N11" s="14"/>
      <c r="O11" s="3"/>
      <c r="P11" s="2"/>
      <c r="Q11" s="2"/>
      <c r="R11" s="2"/>
    </row>
    <row r="12" spans="1:18" ht="15.75" customHeight="1" thickBot="1">
      <c r="A12" s="342"/>
      <c r="B12" s="343"/>
      <c r="C12" s="343"/>
      <c r="D12" s="343"/>
      <c r="E12" s="343"/>
      <c r="F12" s="73"/>
      <c r="G12" s="393">
        <v>1</v>
      </c>
      <c r="H12" s="394"/>
      <c r="I12" s="391">
        <f>G12</f>
        <v>1</v>
      </c>
      <c r="J12" s="392"/>
      <c r="K12" s="13"/>
      <c r="L12" s="15"/>
      <c r="M12" s="15"/>
      <c r="N12" s="14"/>
      <c r="O12" s="3"/>
      <c r="P12" s="2"/>
      <c r="Q12" s="2"/>
      <c r="R12" s="2"/>
    </row>
    <row r="13" spans="1:18" ht="15.75" customHeight="1" thickTop="1">
      <c r="A13" s="106"/>
      <c r="B13" s="364" t="s">
        <v>135</v>
      </c>
      <c r="C13" s="364"/>
      <c r="D13" s="364"/>
      <c r="E13" s="364"/>
      <c r="F13" s="364"/>
      <c r="G13" s="107"/>
      <c r="H13" s="290"/>
      <c r="I13" s="108"/>
      <c r="J13" s="109"/>
      <c r="K13" s="13"/>
      <c r="L13" s="15"/>
      <c r="M13" s="15"/>
      <c r="N13" s="14"/>
      <c r="O13" s="3"/>
      <c r="P13" s="2"/>
      <c r="Q13" s="2"/>
      <c r="R13" s="2"/>
    </row>
    <row r="14" spans="1:18" ht="95.25" customHeight="1">
      <c r="A14" s="346"/>
      <c r="B14" s="259">
        <v>100</v>
      </c>
      <c r="C14" s="241" t="s">
        <v>231</v>
      </c>
      <c r="D14" s="242"/>
      <c r="E14" s="71" t="s">
        <v>251</v>
      </c>
      <c r="F14" s="158" t="s">
        <v>29</v>
      </c>
      <c r="G14" s="330" t="s">
        <v>28</v>
      </c>
      <c r="H14" s="331"/>
      <c r="I14" s="50"/>
      <c r="J14" s="51"/>
      <c r="K14" s="52"/>
      <c r="L14" s="52"/>
      <c r="M14" s="52"/>
      <c r="N14" s="53"/>
      <c r="O14" s="54"/>
      <c r="P14" s="55"/>
      <c r="Q14" s="55"/>
      <c r="R14" s="285"/>
    </row>
    <row r="15" spans="1:18" ht="113.25" customHeight="1">
      <c r="A15" s="346"/>
      <c r="B15" s="238" t="s">
        <v>54</v>
      </c>
      <c r="C15" s="111" t="s">
        <v>291</v>
      </c>
      <c r="D15" s="243" t="s">
        <v>4</v>
      </c>
      <c r="E15" s="111" t="s">
        <v>328</v>
      </c>
      <c r="F15" s="244">
        <f t="shared" ref="F15:F21" si="0">K15*$I$12</f>
        <v>5261.1459999999997</v>
      </c>
      <c r="G15" s="244">
        <f t="shared" ref="G15:H21" si="1">L15*$I$12</f>
        <v>3193.3805200000002</v>
      </c>
      <c r="H15" s="244">
        <f t="shared" si="1"/>
        <v>146.64440999999999</v>
      </c>
      <c r="I15" s="8"/>
      <c r="J15" s="9"/>
      <c r="K15" s="17">
        <v>5261.1459999999997</v>
      </c>
      <c r="L15" s="81">
        <v>3193.3805200000002</v>
      </c>
      <c r="M15" s="94">
        <v>146.64440999999999</v>
      </c>
      <c r="N15" s="14"/>
      <c r="O15" s="3"/>
      <c r="P15" s="2"/>
      <c r="Q15" s="2"/>
      <c r="R15" s="285"/>
    </row>
    <row r="16" spans="1:18" ht="34.5" customHeight="1">
      <c r="A16" s="346"/>
      <c r="B16" s="238" t="s">
        <v>263</v>
      </c>
      <c r="C16" s="272" t="s">
        <v>290</v>
      </c>
      <c r="D16" s="273" t="s">
        <v>4</v>
      </c>
      <c r="E16" s="274" t="s">
        <v>264</v>
      </c>
      <c r="F16" s="275">
        <f t="shared" ref="F16" si="2">K16*$I$12</f>
        <v>5014.3596800000005</v>
      </c>
      <c r="G16" s="275">
        <f t="shared" ref="G16" si="3">L16*$I$12</f>
        <v>2946.5942000000005</v>
      </c>
      <c r="H16" s="275">
        <f t="shared" ref="H16" si="4">M16*$I$12</f>
        <v>146.64440999999999</v>
      </c>
      <c r="I16" s="8"/>
      <c r="J16" s="9"/>
      <c r="K16" s="17">
        <v>5014.3596800000005</v>
      </c>
      <c r="L16" s="81">
        <v>2946.5942000000005</v>
      </c>
      <c r="M16" s="94">
        <v>146.64440999999999</v>
      </c>
      <c r="N16" s="14"/>
      <c r="O16" s="3"/>
      <c r="P16" s="2"/>
      <c r="Q16" s="2"/>
      <c r="R16" s="285"/>
    </row>
    <row r="17" spans="1:18" ht="115.5" customHeight="1">
      <c r="A17" s="346"/>
      <c r="B17" s="238" t="s">
        <v>55</v>
      </c>
      <c r="C17" s="111" t="s">
        <v>289</v>
      </c>
      <c r="D17" s="243" t="s">
        <v>4</v>
      </c>
      <c r="E17" s="111" t="s">
        <v>329</v>
      </c>
      <c r="F17" s="244">
        <f t="shared" si="0"/>
        <v>3867.05</v>
      </c>
      <c r="G17" s="244">
        <f t="shared" si="1"/>
        <v>2727.1219799999999</v>
      </c>
      <c r="H17" s="244">
        <f t="shared" si="1"/>
        <v>148.97442999999998</v>
      </c>
      <c r="I17" s="6"/>
      <c r="J17" s="9"/>
      <c r="K17" s="17">
        <v>3867.05</v>
      </c>
      <c r="L17" s="81">
        <v>2727.1219799999999</v>
      </c>
      <c r="M17" s="94">
        <v>148.97442999999998</v>
      </c>
      <c r="N17" s="14"/>
      <c r="O17" s="3"/>
      <c r="P17" s="2"/>
      <c r="Q17" s="2"/>
      <c r="R17" s="285"/>
    </row>
    <row r="18" spans="1:18" ht="25.9" customHeight="1">
      <c r="A18" s="346"/>
      <c r="B18" s="238" t="s">
        <v>265</v>
      </c>
      <c r="C18" s="272" t="s">
        <v>288</v>
      </c>
      <c r="D18" s="243" t="s">
        <v>4</v>
      </c>
      <c r="E18" s="274" t="s">
        <v>264</v>
      </c>
      <c r="F18" s="275">
        <f t="shared" ref="F18" si="5">K18*$I$12</f>
        <v>3620.26368</v>
      </c>
      <c r="G18" s="275">
        <f t="shared" ref="G18" si="6">L18*$I$12</f>
        <v>2480.3356600000002</v>
      </c>
      <c r="H18" s="275">
        <f t="shared" ref="H18" si="7">M18*$I$12</f>
        <v>148.97442999999998</v>
      </c>
      <c r="I18" s="6"/>
      <c r="J18" s="9"/>
      <c r="K18" s="17">
        <v>3620.26368</v>
      </c>
      <c r="L18" s="81">
        <v>2480.3356600000002</v>
      </c>
      <c r="M18" s="94">
        <v>148.97442999999998</v>
      </c>
      <c r="N18" s="14"/>
      <c r="O18" s="3"/>
      <c r="P18" s="2"/>
      <c r="Q18" s="2"/>
      <c r="R18" s="285"/>
    </row>
    <row r="19" spans="1:18" ht="95.45" customHeight="1">
      <c r="A19" s="346"/>
      <c r="B19" s="238" t="s">
        <v>56</v>
      </c>
      <c r="C19" s="111" t="s">
        <v>292</v>
      </c>
      <c r="D19" s="243" t="s">
        <v>4</v>
      </c>
      <c r="E19" s="111" t="s">
        <v>330</v>
      </c>
      <c r="F19" s="244">
        <f t="shared" si="0"/>
        <v>2694.2080000000001</v>
      </c>
      <c r="G19" s="244">
        <f t="shared" si="1"/>
        <v>2108.61915</v>
      </c>
      <c r="H19" s="244">
        <f t="shared" si="1"/>
        <v>186.50928999999999</v>
      </c>
      <c r="I19" s="6"/>
      <c r="J19" s="9"/>
      <c r="K19" s="17">
        <v>2694.2080000000001</v>
      </c>
      <c r="L19" s="81">
        <v>2108.61915</v>
      </c>
      <c r="M19" s="94">
        <v>186.50928999999999</v>
      </c>
      <c r="N19" s="14"/>
      <c r="O19" s="3"/>
      <c r="P19" s="2"/>
      <c r="Q19" s="2"/>
      <c r="R19" s="285"/>
    </row>
    <row r="20" spans="1:18" ht="28.9" customHeight="1">
      <c r="A20" s="346"/>
      <c r="B20" s="238" t="s">
        <v>266</v>
      </c>
      <c r="C20" s="272" t="s">
        <v>293</v>
      </c>
      <c r="D20" s="273" t="s">
        <v>4</v>
      </c>
      <c r="E20" s="274" t="s">
        <v>264</v>
      </c>
      <c r="F20" s="275">
        <f t="shared" ref="F20" si="8">K20*$I$12</f>
        <v>2447.4216799999999</v>
      </c>
      <c r="G20" s="275">
        <f t="shared" ref="G20" si="9">L20*$I$12</f>
        <v>1861.8328300000001</v>
      </c>
      <c r="H20" s="275">
        <f t="shared" ref="H20" si="10">M20*$I$12</f>
        <v>186.50928999999999</v>
      </c>
      <c r="I20" s="6"/>
      <c r="J20" s="9"/>
      <c r="K20" s="17">
        <v>2447.4216799999999</v>
      </c>
      <c r="L20" s="81">
        <v>1861.8328300000001</v>
      </c>
      <c r="M20" s="94">
        <v>186.50928999999999</v>
      </c>
      <c r="N20" s="14"/>
      <c r="O20" s="3"/>
      <c r="P20" s="2"/>
      <c r="Q20" s="2"/>
      <c r="R20" s="285"/>
    </row>
    <row r="21" spans="1:18" ht="112.5" customHeight="1">
      <c r="A21" s="346"/>
      <c r="B21" s="238" t="s">
        <v>57</v>
      </c>
      <c r="C21" s="111" t="s">
        <v>232</v>
      </c>
      <c r="D21" s="243" t="s">
        <v>4</v>
      </c>
      <c r="E21" s="112" t="s">
        <v>329</v>
      </c>
      <c r="F21" s="244">
        <f t="shared" si="0"/>
        <v>2456.3110000000001</v>
      </c>
      <c r="G21" s="244">
        <f t="shared" si="1"/>
        <v>1956.38465</v>
      </c>
      <c r="H21" s="244">
        <f t="shared" si="1"/>
        <v>221.71413000000001</v>
      </c>
      <c r="I21" s="6"/>
      <c r="J21" s="9"/>
      <c r="K21" s="17">
        <v>2456.3110000000001</v>
      </c>
      <c r="L21" s="81">
        <v>1956.38465</v>
      </c>
      <c r="M21" s="94">
        <v>221.71413000000001</v>
      </c>
      <c r="N21" s="14"/>
      <c r="O21" s="3"/>
      <c r="P21" s="2"/>
      <c r="Q21" s="2"/>
      <c r="R21" s="285"/>
    </row>
    <row r="22" spans="1:18" ht="30.6" customHeight="1">
      <c r="A22" s="346"/>
      <c r="B22" s="238" t="s">
        <v>267</v>
      </c>
      <c r="C22" s="272" t="s">
        <v>268</v>
      </c>
      <c r="D22" s="273" t="s">
        <v>4</v>
      </c>
      <c r="E22" s="276" t="s">
        <v>264</v>
      </c>
      <c r="F22" s="275">
        <f t="shared" ref="F22" si="11">K22*$I$12</f>
        <v>2209.52468</v>
      </c>
      <c r="G22" s="275">
        <f t="shared" ref="G22" si="12">L22*$I$12</f>
        <v>1709.59833</v>
      </c>
      <c r="H22" s="275">
        <f t="shared" ref="H22" si="13">M22*$I$12</f>
        <v>221.71413000000001</v>
      </c>
      <c r="I22" s="6"/>
      <c r="J22" s="9"/>
      <c r="K22" s="17">
        <v>2209.52468</v>
      </c>
      <c r="L22" s="81">
        <v>1709.59833</v>
      </c>
      <c r="M22" s="94">
        <v>221.71413000000001</v>
      </c>
      <c r="N22" s="14"/>
      <c r="O22" s="3"/>
      <c r="P22" s="2"/>
      <c r="Q22" s="2"/>
      <c r="R22" s="285"/>
    </row>
    <row r="23" spans="1:18" ht="103.5" customHeight="1">
      <c r="A23" s="346"/>
      <c r="B23" s="115">
        <v>101</v>
      </c>
      <c r="C23" s="171" t="s">
        <v>233</v>
      </c>
      <c r="D23" s="147"/>
      <c r="E23" s="139" t="s">
        <v>138</v>
      </c>
      <c r="F23" s="148"/>
      <c r="G23" s="148"/>
      <c r="H23" s="148"/>
      <c r="I23" s="6"/>
      <c r="J23" s="9"/>
      <c r="K23" s="18"/>
      <c r="L23" s="17"/>
      <c r="M23" s="19"/>
      <c r="N23" s="14"/>
      <c r="O23" s="3"/>
      <c r="P23" s="2"/>
      <c r="Q23" s="2"/>
      <c r="R23" s="285"/>
    </row>
    <row r="24" spans="1:18" ht="100.9" customHeight="1">
      <c r="A24" s="346"/>
      <c r="B24" s="238" t="s">
        <v>58</v>
      </c>
      <c r="C24" s="111" t="s">
        <v>294</v>
      </c>
      <c r="D24" s="243" t="s">
        <v>4</v>
      </c>
      <c r="E24" s="111" t="s">
        <v>331</v>
      </c>
      <c r="F24" s="244">
        <f>K24*$I$12</f>
        <v>6286.1590000000006</v>
      </c>
      <c r="G24" s="244">
        <f t="shared" ref="G24:H38" si="14">L24*$I$12</f>
        <v>5266.0410000000002</v>
      </c>
      <c r="H24" s="244">
        <f t="shared" si="14"/>
        <v>174.262</v>
      </c>
      <c r="I24" s="6"/>
      <c r="J24" s="9"/>
      <c r="K24" s="17">
        <v>6286.1590000000006</v>
      </c>
      <c r="L24" s="81">
        <v>5266.0410000000002</v>
      </c>
      <c r="M24" s="81">
        <v>174.262</v>
      </c>
      <c r="N24" s="14"/>
      <c r="O24" s="3"/>
      <c r="P24" s="2"/>
      <c r="Q24" s="2"/>
      <c r="R24" s="285"/>
    </row>
    <row r="25" spans="1:18" ht="27.6" customHeight="1">
      <c r="A25" s="346"/>
      <c r="B25" s="238" t="s">
        <v>269</v>
      </c>
      <c r="C25" s="272" t="s">
        <v>295</v>
      </c>
      <c r="D25" s="273" t="s">
        <v>4</v>
      </c>
      <c r="E25" s="274" t="s">
        <v>264</v>
      </c>
      <c r="F25" s="275">
        <f>K25*$I$12</f>
        <v>6039.3726800000004</v>
      </c>
      <c r="G25" s="275">
        <f t="shared" ref="G25" si="15">L25*$I$12</f>
        <v>5019.25468</v>
      </c>
      <c r="H25" s="275">
        <f t="shared" ref="H25" si="16">M25*$I$12</f>
        <v>174.262</v>
      </c>
      <c r="I25" s="6"/>
      <c r="J25" s="9"/>
      <c r="K25" s="17">
        <v>6039.3726800000004</v>
      </c>
      <c r="L25" s="81">
        <v>5019.25468</v>
      </c>
      <c r="M25" s="81">
        <v>174.262</v>
      </c>
      <c r="N25" s="14"/>
      <c r="O25" s="3"/>
      <c r="P25" s="2"/>
      <c r="Q25" s="2"/>
      <c r="R25" s="285"/>
    </row>
    <row r="26" spans="1:18" ht="103.15" customHeight="1">
      <c r="A26" s="346"/>
      <c r="B26" s="238" t="s">
        <v>59</v>
      </c>
      <c r="C26" s="111" t="s">
        <v>289</v>
      </c>
      <c r="D26" s="243" t="s">
        <v>4</v>
      </c>
      <c r="E26" s="111" t="s">
        <v>329</v>
      </c>
      <c r="F26" s="244">
        <f t="shared" ref="F26:F28" si="17">K26*$I$12</f>
        <v>5580.3</v>
      </c>
      <c r="G26" s="244">
        <f t="shared" si="14"/>
        <v>4693.326</v>
      </c>
      <c r="H26" s="244">
        <f t="shared" si="14"/>
        <v>179.15700000000001</v>
      </c>
      <c r="I26" s="6"/>
      <c r="J26" s="9"/>
      <c r="K26" s="17">
        <v>5580.3</v>
      </c>
      <c r="L26" s="81">
        <v>4693.326</v>
      </c>
      <c r="M26" s="81">
        <v>179.15700000000001</v>
      </c>
      <c r="N26" s="14"/>
      <c r="O26" s="3"/>
      <c r="P26" s="2"/>
      <c r="Q26" s="2"/>
      <c r="R26" s="285"/>
    </row>
    <row r="27" spans="1:18" ht="24" customHeight="1">
      <c r="A27" s="346"/>
      <c r="B27" s="238" t="s">
        <v>270</v>
      </c>
      <c r="C27" s="272" t="s">
        <v>288</v>
      </c>
      <c r="D27" s="273" t="s">
        <v>4</v>
      </c>
      <c r="E27" s="274" t="s">
        <v>264</v>
      </c>
      <c r="F27" s="275">
        <f t="shared" ref="F27" si="18">K27*$I$12</f>
        <v>5333.51368</v>
      </c>
      <c r="G27" s="275">
        <f t="shared" ref="G27" si="19">L27*$I$12</f>
        <v>4446.5396799999999</v>
      </c>
      <c r="H27" s="275">
        <f t="shared" ref="H27" si="20">M27*$I$12</f>
        <v>179.15700000000001</v>
      </c>
      <c r="I27" s="6"/>
      <c r="J27" s="9"/>
      <c r="K27" s="81">
        <v>5333.51368</v>
      </c>
      <c r="L27" s="81">
        <v>4446.5396799999999</v>
      </c>
      <c r="M27" s="81">
        <v>179.15700000000001</v>
      </c>
      <c r="N27" s="14"/>
      <c r="O27" s="3"/>
      <c r="P27" s="2"/>
      <c r="Q27" s="2"/>
      <c r="R27" s="285"/>
    </row>
    <row r="28" spans="1:18" ht="102" customHeight="1">
      <c r="A28" s="346"/>
      <c r="B28" s="238" t="s">
        <v>60</v>
      </c>
      <c r="C28" s="111" t="s">
        <v>296</v>
      </c>
      <c r="D28" s="243" t="s">
        <v>4</v>
      </c>
      <c r="E28" s="111" t="s">
        <v>331</v>
      </c>
      <c r="F28" s="244">
        <f t="shared" si="17"/>
        <v>3154.3379999999997</v>
      </c>
      <c r="G28" s="244">
        <f t="shared" si="14"/>
        <v>2544.4210000000003</v>
      </c>
      <c r="H28" s="244">
        <f t="shared" si="14"/>
        <v>149.78700000000001</v>
      </c>
      <c r="I28" s="6"/>
      <c r="J28" s="9"/>
      <c r="K28" s="17">
        <v>3154.3379999999997</v>
      </c>
      <c r="L28" s="81">
        <v>2544.4210000000003</v>
      </c>
      <c r="M28" s="81">
        <v>149.78700000000001</v>
      </c>
      <c r="N28" s="14"/>
      <c r="O28" s="3"/>
      <c r="P28" s="2"/>
      <c r="Q28" s="2"/>
      <c r="R28" s="285"/>
    </row>
    <row r="29" spans="1:18" ht="28.9" customHeight="1">
      <c r="A29" s="346"/>
      <c r="B29" s="238" t="s">
        <v>271</v>
      </c>
      <c r="C29" s="272" t="s">
        <v>297</v>
      </c>
      <c r="D29" s="273" t="s">
        <v>4</v>
      </c>
      <c r="E29" s="274" t="s">
        <v>264</v>
      </c>
      <c r="F29" s="275">
        <f t="shared" ref="F29" si="21">K29*$I$12</f>
        <v>2907.5516800000005</v>
      </c>
      <c r="G29" s="275">
        <f t="shared" ref="G29" si="22">L29*$I$12</f>
        <v>2297.6346800000001</v>
      </c>
      <c r="H29" s="275">
        <f t="shared" ref="H29" si="23">M29*$I$12</f>
        <v>149.78700000000001</v>
      </c>
      <c r="I29" s="6"/>
      <c r="J29" s="9"/>
      <c r="K29" s="81">
        <v>2907.5516800000005</v>
      </c>
      <c r="L29" s="81">
        <v>2297.6346800000001</v>
      </c>
      <c r="M29" s="81">
        <v>149.78700000000001</v>
      </c>
      <c r="N29" s="14"/>
      <c r="O29" s="3"/>
      <c r="P29" s="2"/>
      <c r="Q29" s="2"/>
      <c r="R29" s="285"/>
    </row>
    <row r="30" spans="1:18" ht="97.9" customHeight="1">
      <c r="A30" s="346"/>
      <c r="B30" s="238" t="s">
        <v>61</v>
      </c>
      <c r="C30" s="111" t="s">
        <v>234</v>
      </c>
      <c r="D30" s="243" t="s">
        <v>4</v>
      </c>
      <c r="E30" s="111" t="s">
        <v>331</v>
      </c>
      <c r="F30" s="244">
        <f>K30*$I$12</f>
        <v>2346.663</v>
      </c>
      <c r="G30" s="244">
        <f t="shared" si="14"/>
        <v>1842.4780000000001</v>
      </c>
      <c r="H30" s="244">
        <f t="shared" si="14"/>
        <v>142.934</v>
      </c>
      <c r="I30" s="6"/>
      <c r="J30" s="9"/>
      <c r="K30" s="17">
        <v>2346.663</v>
      </c>
      <c r="L30" s="81">
        <v>1842.4780000000001</v>
      </c>
      <c r="M30" s="81">
        <v>142.934</v>
      </c>
      <c r="N30" s="14"/>
      <c r="O30" s="3"/>
      <c r="P30" s="2"/>
      <c r="Q30" s="2"/>
      <c r="R30" s="285"/>
    </row>
    <row r="31" spans="1:18" ht="22.9" customHeight="1">
      <c r="A31" s="346"/>
      <c r="B31" s="238" t="s">
        <v>272</v>
      </c>
      <c r="C31" s="272" t="s">
        <v>273</v>
      </c>
      <c r="D31" s="273" t="s">
        <v>4</v>
      </c>
      <c r="E31" s="274" t="s">
        <v>264</v>
      </c>
      <c r="F31" s="275">
        <f>K31*$I$12</f>
        <v>2099.8766800000003</v>
      </c>
      <c r="G31" s="275">
        <f t="shared" ref="G31" si="24">L31*$I$12</f>
        <v>1595.6916800000001</v>
      </c>
      <c r="H31" s="275">
        <f t="shared" ref="H31" si="25">M31*$I$12</f>
        <v>142.934</v>
      </c>
      <c r="I31" s="6"/>
      <c r="J31" s="9"/>
      <c r="K31" s="81">
        <v>2099.8766800000003</v>
      </c>
      <c r="L31" s="81">
        <v>1595.6916800000001</v>
      </c>
      <c r="M31" s="81">
        <v>142.934</v>
      </c>
      <c r="N31" s="14"/>
      <c r="O31" s="3"/>
      <c r="P31" s="2"/>
      <c r="Q31" s="2"/>
      <c r="R31" s="285"/>
    </row>
    <row r="32" spans="1:18" ht="25.9" customHeight="1">
      <c r="A32" s="346"/>
      <c r="B32" s="337" t="s">
        <v>141</v>
      </c>
      <c r="C32" s="338"/>
      <c r="D32" s="338"/>
      <c r="E32" s="338"/>
      <c r="F32" s="339"/>
      <c r="G32" s="56"/>
      <c r="H32" s="56"/>
      <c r="I32" s="6"/>
      <c r="J32" s="9"/>
      <c r="K32" s="17"/>
      <c r="L32" s="81"/>
      <c r="M32" s="81"/>
      <c r="N32" s="14"/>
      <c r="O32" s="3"/>
      <c r="P32" s="2"/>
      <c r="Q32" s="2"/>
      <c r="R32" s="2"/>
    </row>
    <row r="33" spans="1:18" ht="36">
      <c r="A33" s="346"/>
      <c r="B33" s="261">
        <v>102</v>
      </c>
      <c r="C33" s="240" t="s">
        <v>47</v>
      </c>
      <c r="D33" s="245"/>
      <c r="E33" s="350" t="s">
        <v>241</v>
      </c>
      <c r="F33" s="351"/>
      <c r="G33" s="148"/>
      <c r="H33" s="148"/>
      <c r="I33" s="6"/>
      <c r="J33" s="9"/>
      <c r="K33" s="17"/>
      <c r="L33" s="17"/>
      <c r="M33" s="17"/>
      <c r="N33" s="14"/>
      <c r="O33" s="3"/>
      <c r="P33" s="2"/>
      <c r="Q33" s="2"/>
      <c r="R33" s="285"/>
    </row>
    <row r="34" spans="1:18" ht="28.9" customHeight="1">
      <c r="A34" s="346"/>
      <c r="B34" s="238" t="s">
        <v>62</v>
      </c>
      <c r="C34" s="111" t="s">
        <v>254</v>
      </c>
      <c r="D34" s="243" t="s">
        <v>18</v>
      </c>
      <c r="E34" s="295" t="s">
        <v>319</v>
      </c>
      <c r="F34" s="296"/>
      <c r="G34" s="244">
        <f t="shared" si="14"/>
        <v>134.12300000000002</v>
      </c>
      <c r="H34" s="244">
        <f t="shared" si="14"/>
        <v>14.75353</v>
      </c>
      <c r="I34" s="6"/>
      <c r="J34" s="9"/>
      <c r="K34" s="17"/>
      <c r="L34" s="17">
        <v>134.12300000000002</v>
      </c>
      <c r="M34" s="17">
        <v>14.75353</v>
      </c>
      <c r="N34" s="14"/>
      <c r="O34" s="3"/>
      <c r="P34" s="2"/>
      <c r="Q34" s="2"/>
      <c r="R34" s="285"/>
    </row>
    <row r="35" spans="1:18" ht="30" customHeight="1">
      <c r="A35" s="346"/>
      <c r="B35" s="238" t="s">
        <v>63</v>
      </c>
      <c r="C35" s="111" t="s">
        <v>255</v>
      </c>
      <c r="D35" s="243" t="s">
        <v>18</v>
      </c>
      <c r="E35" s="297"/>
      <c r="F35" s="298"/>
      <c r="G35" s="244">
        <f t="shared" si="14"/>
        <v>195.8</v>
      </c>
      <c r="H35" s="244">
        <f t="shared" si="14"/>
        <v>21.538</v>
      </c>
      <c r="I35" s="6"/>
      <c r="J35" s="9"/>
      <c r="K35" s="17"/>
      <c r="L35" s="17">
        <v>195.8</v>
      </c>
      <c r="M35" s="17">
        <v>21.538</v>
      </c>
      <c r="N35" s="14"/>
      <c r="O35" s="3"/>
      <c r="P35" s="2"/>
      <c r="Q35" s="2"/>
      <c r="R35" s="285"/>
    </row>
    <row r="36" spans="1:18" ht="33" customHeight="1">
      <c r="A36" s="346"/>
      <c r="B36" s="238" t="s">
        <v>64</v>
      </c>
      <c r="C36" s="111" t="s">
        <v>235</v>
      </c>
      <c r="D36" s="243" t="s">
        <v>18</v>
      </c>
      <c r="E36" s="297"/>
      <c r="F36" s="298"/>
      <c r="G36" s="244">
        <f t="shared" si="14"/>
        <v>296.637</v>
      </c>
      <c r="H36" s="244">
        <f t="shared" si="14"/>
        <v>32.630069999999996</v>
      </c>
      <c r="I36" s="6"/>
      <c r="J36" s="10"/>
      <c r="K36" s="17"/>
      <c r="L36" s="17">
        <v>296.637</v>
      </c>
      <c r="M36" s="17">
        <v>32.630069999999996</v>
      </c>
      <c r="N36" s="20"/>
      <c r="O36" s="3"/>
      <c r="P36" s="2"/>
      <c r="Q36" s="2"/>
      <c r="R36" s="285"/>
    </row>
    <row r="37" spans="1:18" ht="33" customHeight="1">
      <c r="A37" s="346"/>
      <c r="B37" s="270" t="s">
        <v>253</v>
      </c>
      <c r="C37" s="111" t="s">
        <v>256</v>
      </c>
      <c r="D37" s="243" t="s">
        <v>18</v>
      </c>
      <c r="E37" s="299"/>
      <c r="F37" s="300"/>
      <c r="G37" s="244">
        <f t="shared" ref="G37" si="26">L37*$I$12</f>
        <v>405.2081</v>
      </c>
      <c r="H37" s="244">
        <f t="shared" ref="H37" si="27">M37*$I$12</f>
        <v>44.573869999999999</v>
      </c>
      <c r="I37" s="83"/>
      <c r="J37" s="93"/>
      <c r="K37" s="86"/>
      <c r="L37" s="86">
        <v>405.2081</v>
      </c>
      <c r="M37" s="86">
        <v>44.573869999999999</v>
      </c>
      <c r="N37" s="103"/>
      <c r="O37" s="3"/>
      <c r="P37" s="2"/>
      <c r="Q37" s="2"/>
      <c r="R37" s="285"/>
    </row>
    <row r="38" spans="1:18" ht="257.45" customHeight="1">
      <c r="A38" s="346"/>
      <c r="B38" s="260">
        <v>103</v>
      </c>
      <c r="C38" s="246" t="s">
        <v>320</v>
      </c>
      <c r="D38" s="247" t="s">
        <v>6</v>
      </c>
      <c r="E38" s="352" t="s">
        <v>139</v>
      </c>
      <c r="F38" s="353"/>
      <c r="G38" s="248">
        <f t="shared" si="14"/>
        <v>258456</v>
      </c>
      <c r="H38" s="248">
        <f t="shared" si="14"/>
        <v>28430.160000000003</v>
      </c>
      <c r="I38" s="83"/>
      <c r="J38" s="93"/>
      <c r="K38" s="102"/>
      <c r="L38" s="85">
        <v>258456</v>
      </c>
      <c r="M38" s="85">
        <v>28430.160000000003</v>
      </c>
      <c r="N38" s="103"/>
      <c r="O38" s="265"/>
      <c r="P38" s="2"/>
      <c r="Q38" s="2"/>
      <c r="R38" s="285"/>
    </row>
    <row r="39" spans="1:18" ht="25.9" customHeight="1">
      <c r="A39" s="346"/>
      <c r="B39" s="365" t="s">
        <v>136</v>
      </c>
      <c r="C39" s="366"/>
      <c r="D39" s="366"/>
      <c r="E39" s="366"/>
      <c r="F39" s="367"/>
      <c r="G39" s="113"/>
      <c r="H39" s="113"/>
      <c r="I39" s="99"/>
      <c r="J39" s="99"/>
      <c r="K39" s="124"/>
      <c r="L39" s="125"/>
      <c r="M39" s="125"/>
      <c r="N39" s="99"/>
      <c r="O39" s="264"/>
      <c r="P39" s="2"/>
      <c r="Q39" s="2"/>
      <c r="R39" s="2"/>
    </row>
    <row r="40" spans="1:18" ht="93.6" customHeight="1">
      <c r="A40" s="346"/>
      <c r="B40" s="257">
        <v>104</v>
      </c>
      <c r="C40" s="249" t="s">
        <v>236</v>
      </c>
      <c r="D40" s="250" t="s">
        <v>4</v>
      </c>
      <c r="E40" s="114" t="s">
        <v>230</v>
      </c>
      <c r="F40" s="292" t="s">
        <v>137</v>
      </c>
      <c r="G40" s="372" t="s">
        <v>28</v>
      </c>
      <c r="H40" s="372"/>
      <c r="I40" s="80"/>
      <c r="J40" s="80"/>
      <c r="K40" s="104"/>
      <c r="L40" s="105"/>
      <c r="M40" s="105"/>
      <c r="N40" s="80"/>
      <c r="O40" s="264"/>
      <c r="P40" s="2"/>
      <c r="Q40" s="2"/>
      <c r="R40" s="285"/>
    </row>
    <row r="41" spans="1:18" ht="101.45" customHeight="1">
      <c r="A41" s="346"/>
      <c r="B41" s="239" t="s">
        <v>142</v>
      </c>
      <c r="C41" s="251" t="s">
        <v>298</v>
      </c>
      <c r="D41" s="252" t="s">
        <v>4</v>
      </c>
      <c r="E41" s="126" t="s">
        <v>332</v>
      </c>
      <c r="F41" s="277">
        <f>K41*$I$12</f>
        <v>6014.3983900000003</v>
      </c>
      <c r="G41" s="253">
        <f t="shared" ref="G41:G47" si="28">L41*$I$12</f>
        <v>6757.45939</v>
      </c>
      <c r="H41" s="253">
        <f t="shared" ref="H41:H47" si="29">M41*$I$12</f>
        <v>198.73700000000002</v>
      </c>
      <c r="I41" s="80"/>
      <c r="J41" s="80"/>
      <c r="K41" s="104">
        <v>6014.3983900000003</v>
      </c>
      <c r="L41" s="105">
        <v>6757.45939</v>
      </c>
      <c r="M41" s="105">
        <v>198.73700000000002</v>
      </c>
      <c r="N41" s="80"/>
      <c r="O41" s="264"/>
      <c r="P41" s="2"/>
      <c r="Q41" s="2"/>
      <c r="R41" s="285"/>
    </row>
    <row r="42" spans="1:18" ht="26.45" customHeight="1">
      <c r="A42" s="346"/>
      <c r="B42" s="239" t="s">
        <v>274</v>
      </c>
      <c r="C42" s="278" t="s">
        <v>299</v>
      </c>
      <c r="D42" s="279" t="s">
        <v>4</v>
      </c>
      <c r="E42" s="280" t="s">
        <v>264</v>
      </c>
      <c r="F42" s="281">
        <f>K42*$I$12</f>
        <v>5767.6120700000001</v>
      </c>
      <c r="G42" s="282">
        <f t="shared" ref="G42" si="30">L42*$I$12</f>
        <v>6510.6730699999998</v>
      </c>
      <c r="H42" s="282">
        <f t="shared" ref="H42" si="31">M42*$I$12</f>
        <v>198.73700000000002</v>
      </c>
      <c r="I42" s="80"/>
      <c r="J42" s="80"/>
      <c r="K42" s="105">
        <v>5767.6120700000001</v>
      </c>
      <c r="L42" s="105">
        <v>6510.6730699999998</v>
      </c>
      <c r="M42" s="105">
        <v>198.73700000000002</v>
      </c>
      <c r="N42" s="80"/>
      <c r="O42" s="264"/>
      <c r="P42" s="2"/>
      <c r="Q42" s="2"/>
      <c r="R42" s="285"/>
    </row>
    <row r="43" spans="1:18" ht="99" customHeight="1">
      <c r="A43" s="346"/>
      <c r="B43" s="239" t="s">
        <v>143</v>
      </c>
      <c r="C43" s="254" t="s">
        <v>300</v>
      </c>
      <c r="D43" s="252" t="s">
        <v>4</v>
      </c>
      <c r="E43" s="126" t="s">
        <v>332</v>
      </c>
      <c r="F43" s="277">
        <f t="shared" ref="F43:F47" si="32">K43*$I$12</f>
        <v>4086.5418</v>
      </c>
      <c r="G43" s="253">
        <f t="shared" si="28"/>
        <v>4643.5928000000004</v>
      </c>
      <c r="H43" s="253">
        <f t="shared" si="29"/>
        <v>203.63200000000001</v>
      </c>
      <c r="I43" s="80"/>
      <c r="J43" s="80"/>
      <c r="K43" s="104">
        <v>4086.5418</v>
      </c>
      <c r="L43" s="105">
        <v>4643.5928000000004</v>
      </c>
      <c r="M43" s="105">
        <v>203.63200000000001</v>
      </c>
      <c r="N43" s="80"/>
      <c r="O43" s="264"/>
      <c r="P43" s="2"/>
      <c r="Q43" s="2"/>
      <c r="R43" s="285"/>
    </row>
    <row r="44" spans="1:18" ht="29.45" customHeight="1">
      <c r="A44" s="346"/>
      <c r="B44" s="239" t="s">
        <v>275</v>
      </c>
      <c r="C44" s="283" t="s">
        <v>301</v>
      </c>
      <c r="D44" s="279" t="s">
        <v>4</v>
      </c>
      <c r="E44" s="280" t="s">
        <v>264</v>
      </c>
      <c r="F44" s="281">
        <f t="shared" ref="F44" si="33">K44*$I$12</f>
        <v>3839.7554799999998</v>
      </c>
      <c r="G44" s="282">
        <f t="shared" ref="G44" si="34">L44*$I$12</f>
        <v>4396.8064800000002</v>
      </c>
      <c r="H44" s="282">
        <f t="shared" ref="H44" si="35">M44*$I$12</f>
        <v>203.63200000000001</v>
      </c>
      <c r="I44" s="80"/>
      <c r="J44" s="80"/>
      <c r="K44" s="104">
        <v>3839.7554799999998</v>
      </c>
      <c r="L44" s="105">
        <v>4396.8064800000002</v>
      </c>
      <c r="M44" s="105">
        <v>203.63200000000001</v>
      </c>
      <c r="N44" s="80"/>
      <c r="O44" s="264"/>
      <c r="P44" s="2"/>
      <c r="Q44" s="2"/>
      <c r="R44" s="285"/>
    </row>
    <row r="45" spans="1:18" ht="102" customHeight="1">
      <c r="A45" s="346"/>
      <c r="B45" s="239" t="s">
        <v>144</v>
      </c>
      <c r="C45" s="254" t="s">
        <v>308</v>
      </c>
      <c r="D45" s="252" t="s">
        <v>4</v>
      </c>
      <c r="E45" s="126" t="s">
        <v>332</v>
      </c>
      <c r="F45" s="277">
        <f t="shared" si="32"/>
        <v>3265.9048400000001</v>
      </c>
      <c r="G45" s="253">
        <f t="shared" si="28"/>
        <v>3574.2898400000004</v>
      </c>
      <c r="H45" s="253">
        <f t="shared" si="29"/>
        <v>146.85</v>
      </c>
      <c r="I45" s="80"/>
      <c r="J45" s="80"/>
      <c r="K45" s="104">
        <v>3265.9048400000001</v>
      </c>
      <c r="L45" s="105">
        <v>3574.2898400000004</v>
      </c>
      <c r="M45" s="105">
        <v>146.85</v>
      </c>
      <c r="N45" s="80"/>
      <c r="O45" s="264"/>
      <c r="P45" s="2"/>
      <c r="Q45" s="2"/>
      <c r="R45" s="285"/>
    </row>
    <row r="46" spans="1:18" ht="27.6" customHeight="1">
      <c r="A46" s="346"/>
      <c r="B46" s="239" t="s">
        <v>276</v>
      </c>
      <c r="C46" s="283" t="s">
        <v>309</v>
      </c>
      <c r="D46" s="279" t="s">
        <v>4</v>
      </c>
      <c r="E46" s="280" t="s">
        <v>264</v>
      </c>
      <c r="F46" s="281">
        <f t="shared" ref="F46" si="36">K46*$I$12</f>
        <v>3019.11852</v>
      </c>
      <c r="G46" s="282">
        <f t="shared" ref="G46" si="37">L46*$I$12</f>
        <v>3327.5035200000002</v>
      </c>
      <c r="H46" s="282">
        <f t="shared" ref="H46" si="38">M46*$I$12</f>
        <v>146.85</v>
      </c>
      <c r="I46" s="80"/>
      <c r="J46" s="80"/>
      <c r="K46" s="104">
        <v>3019.11852</v>
      </c>
      <c r="L46" s="105">
        <v>3327.5035200000002</v>
      </c>
      <c r="M46" s="105">
        <v>146.85</v>
      </c>
      <c r="N46" s="80"/>
      <c r="O46" s="264"/>
      <c r="P46" s="2"/>
      <c r="Q46" s="2"/>
      <c r="R46" s="285"/>
    </row>
    <row r="47" spans="1:18" ht="101.45" customHeight="1">
      <c r="A47" s="346"/>
      <c r="B47" s="239" t="s">
        <v>145</v>
      </c>
      <c r="C47" s="254" t="s">
        <v>237</v>
      </c>
      <c r="D47" s="252" t="s">
        <v>4</v>
      </c>
      <c r="E47" s="126" t="s">
        <v>332</v>
      </c>
      <c r="F47" s="277">
        <f t="shared" si="32"/>
        <v>3344.9982500000001</v>
      </c>
      <c r="G47" s="253">
        <f t="shared" si="28"/>
        <v>3578.0002500000001</v>
      </c>
      <c r="H47" s="253">
        <f t="shared" si="29"/>
        <v>133.14400000000001</v>
      </c>
      <c r="I47" s="80"/>
      <c r="J47" s="80"/>
      <c r="K47" s="104">
        <v>3344.9982500000001</v>
      </c>
      <c r="L47" s="105">
        <v>3578.0002500000001</v>
      </c>
      <c r="M47" s="105">
        <v>133.14400000000001</v>
      </c>
      <c r="N47" s="80"/>
      <c r="O47" s="264"/>
      <c r="P47" s="2"/>
      <c r="Q47" s="2"/>
      <c r="R47" s="285"/>
    </row>
    <row r="48" spans="1:18" ht="37.15" customHeight="1">
      <c r="A48" s="346"/>
      <c r="B48" s="239" t="s">
        <v>277</v>
      </c>
      <c r="C48" s="283" t="s">
        <v>278</v>
      </c>
      <c r="D48" s="279" t="s">
        <v>4</v>
      </c>
      <c r="E48" s="280" t="s">
        <v>264</v>
      </c>
      <c r="F48" s="281">
        <f t="shared" ref="F48" si="39">K48*$I$12</f>
        <v>3098.2119300000004</v>
      </c>
      <c r="G48" s="282">
        <f t="shared" ref="G48" si="40">L48*$I$12</f>
        <v>3331.2139299999999</v>
      </c>
      <c r="H48" s="282">
        <f t="shared" ref="H48" si="41">M48*$I$12</f>
        <v>133.14400000000001</v>
      </c>
      <c r="I48" s="80"/>
      <c r="J48" s="80"/>
      <c r="K48" s="104">
        <v>3098.2119300000004</v>
      </c>
      <c r="L48" s="105">
        <v>3331.2139299999999</v>
      </c>
      <c r="M48" s="105">
        <v>133.14400000000001</v>
      </c>
      <c r="N48" s="80"/>
      <c r="O48" s="264"/>
      <c r="P48" s="2"/>
      <c r="Q48" s="2"/>
      <c r="R48" s="285"/>
    </row>
    <row r="49" spans="1:18" ht="90" customHeight="1">
      <c r="A49" s="346"/>
      <c r="B49" s="257">
        <v>105</v>
      </c>
      <c r="C49" s="255" t="s">
        <v>238</v>
      </c>
      <c r="D49" s="250"/>
      <c r="E49" s="114" t="s">
        <v>140</v>
      </c>
      <c r="F49" s="258"/>
      <c r="G49" s="256"/>
      <c r="H49" s="256"/>
      <c r="I49" s="80"/>
      <c r="J49" s="80"/>
      <c r="K49" s="104"/>
      <c r="L49" s="105"/>
      <c r="M49" s="105"/>
      <c r="N49" s="80"/>
      <c r="O49" s="264"/>
      <c r="P49" s="2"/>
      <c r="Q49" s="2"/>
      <c r="R49" s="285"/>
    </row>
    <row r="50" spans="1:18" ht="104.45" customHeight="1">
      <c r="A50" s="346"/>
      <c r="B50" s="239" t="s">
        <v>146</v>
      </c>
      <c r="C50" s="254" t="s">
        <v>302</v>
      </c>
      <c r="D50" s="252" t="s">
        <v>4</v>
      </c>
      <c r="E50" s="126" t="s">
        <v>332</v>
      </c>
      <c r="F50" s="277">
        <f t="shared" ref="F50:F56" si="42">K50*$I$12</f>
        <v>6044.1599900000001</v>
      </c>
      <c r="G50" s="253">
        <f t="shared" ref="G50:G56" si="43">L50*$I$12</f>
        <v>6802.8849900000005</v>
      </c>
      <c r="H50" s="253">
        <f t="shared" ref="H50:H56" si="44">M50*$I$12</f>
        <v>174.262</v>
      </c>
      <c r="I50" s="80"/>
      <c r="J50" s="80"/>
      <c r="K50" s="104">
        <v>6044.1599900000001</v>
      </c>
      <c r="L50" s="105">
        <v>6802.8849900000005</v>
      </c>
      <c r="M50" s="105">
        <v>174.262</v>
      </c>
      <c r="N50" s="80"/>
      <c r="O50" s="264"/>
      <c r="P50" s="2"/>
      <c r="Q50" s="2"/>
      <c r="R50" s="285"/>
    </row>
    <row r="51" spans="1:18" ht="25.9" customHeight="1">
      <c r="A51" s="346"/>
      <c r="B51" s="239" t="s">
        <v>279</v>
      </c>
      <c r="C51" s="283" t="s">
        <v>303</v>
      </c>
      <c r="D51" s="279" t="s">
        <v>4</v>
      </c>
      <c r="E51" s="280" t="s">
        <v>264</v>
      </c>
      <c r="F51" s="281">
        <f t="shared" ref="F51" si="45">K51*$I$12</f>
        <v>5797.3736700000009</v>
      </c>
      <c r="G51" s="282">
        <f t="shared" ref="G51" si="46">L51*$I$12</f>
        <v>6556.0986700000003</v>
      </c>
      <c r="H51" s="282">
        <f t="shared" ref="H51" si="47">M51*$I$12</f>
        <v>174.262</v>
      </c>
      <c r="I51" s="80"/>
      <c r="J51" s="80"/>
      <c r="K51" s="105">
        <v>5797.3736700000009</v>
      </c>
      <c r="L51" s="105">
        <v>6556.0986700000003</v>
      </c>
      <c r="M51" s="105">
        <v>174.262</v>
      </c>
      <c r="N51" s="80"/>
      <c r="O51" s="264"/>
      <c r="P51" s="2"/>
      <c r="Q51" s="2"/>
      <c r="R51" s="285"/>
    </row>
    <row r="52" spans="1:18" ht="100.9" customHeight="1">
      <c r="A52" s="346"/>
      <c r="B52" s="239" t="s">
        <v>147</v>
      </c>
      <c r="C52" s="254" t="s">
        <v>304</v>
      </c>
      <c r="D52" s="252" t="s">
        <v>4</v>
      </c>
      <c r="E52" s="126" t="s">
        <v>332</v>
      </c>
      <c r="F52" s="277">
        <f t="shared" si="42"/>
        <v>5383.4622600000002</v>
      </c>
      <c r="G52" s="253">
        <f t="shared" si="43"/>
        <v>6058.9722599999996</v>
      </c>
      <c r="H52" s="253">
        <f t="shared" si="44"/>
        <v>179.15700000000001</v>
      </c>
      <c r="I52" s="80"/>
      <c r="J52" s="80"/>
      <c r="K52" s="104">
        <v>5383.4622600000002</v>
      </c>
      <c r="L52" s="105">
        <v>6058.9722599999996</v>
      </c>
      <c r="M52" s="105">
        <v>179.15700000000001</v>
      </c>
      <c r="N52" s="80"/>
      <c r="O52" s="264"/>
      <c r="P52" s="2"/>
      <c r="Q52" s="2"/>
      <c r="R52" s="285"/>
    </row>
    <row r="53" spans="1:18" ht="27.6" customHeight="1">
      <c r="A53" s="346"/>
      <c r="B53" s="239" t="s">
        <v>280</v>
      </c>
      <c r="C53" s="283" t="s">
        <v>305</v>
      </c>
      <c r="D53" s="279" t="s">
        <v>4</v>
      </c>
      <c r="E53" s="280" t="s">
        <v>264</v>
      </c>
      <c r="F53" s="281">
        <f t="shared" ref="F53" si="48">K53*$I$12</f>
        <v>5136.6759400000001</v>
      </c>
      <c r="G53" s="282">
        <f t="shared" ref="G53" si="49">L53*$I$12</f>
        <v>5812.1859400000003</v>
      </c>
      <c r="H53" s="282">
        <f t="shared" ref="H53" si="50">M53*$I$12</f>
        <v>179.15700000000001</v>
      </c>
      <c r="I53" s="80"/>
      <c r="J53" s="80"/>
      <c r="K53" s="105">
        <v>5136.6759400000001</v>
      </c>
      <c r="L53" s="105">
        <v>5812.1859400000003</v>
      </c>
      <c r="M53" s="105">
        <v>179.15700000000001</v>
      </c>
      <c r="N53" s="80"/>
      <c r="O53" s="264"/>
      <c r="P53" s="2"/>
      <c r="Q53" s="2"/>
      <c r="R53" s="285"/>
    </row>
    <row r="54" spans="1:18" ht="99" customHeight="1">
      <c r="A54" s="346"/>
      <c r="B54" s="239" t="s">
        <v>148</v>
      </c>
      <c r="C54" s="254" t="s">
        <v>306</v>
      </c>
      <c r="D54" s="252" t="s">
        <v>4</v>
      </c>
      <c r="E54" s="126" t="s">
        <v>332</v>
      </c>
      <c r="F54" s="277">
        <f t="shared" si="42"/>
        <v>2910.5767900000001</v>
      </c>
      <c r="G54" s="253">
        <f t="shared" si="43"/>
        <v>3267.9117900000006</v>
      </c>
      <c r="H54" s="253">
        <f t="shared" si="44"/>
        <v>149.78700000000001</v>
      </c>
      <c r="I54" s="80"/>
      <c r="J54" s="80"/>
      <c r="K54" s="104">
        <v>2910.5767900000001</v>
      </c>
      <c r="L54" s="105">
        <v>3267.9117900000006</v>
      </c>
      <c r="M54" s="105">
        <v>149.78700000000001</v>
      </c>
      <c r="N54" s="80"/>
      <c r="O54" s="264"/>
      <c r="P54" s="2"/>
      <c r="Q54" s="2"/>
      <c r="R54" s="285"/>
    </row>
    <row r="55" spans="1:18" ht="34.9" customHeight="1">
      <c r="A55" s="346"/>
      <c r="B55" s="239" t="s">
        <v>281</v>
      </c>
      <c r="C55" s="283" t="s">
        <v>307</v>
      </c>
      <c r="D55" s="279" t="s">
        <v>4</v>
      </c>
      <c r="E55" s="280" t="s">
        <v>264</v>
      </c>
      <c r="F55" s="281">
        <f t="shared" ref="F55" si="51">K55*$I$12</f>
        <v>2663.7904700000004</v>
      </c>
      <c r="G55" s="282">
        <f t="shared" ref="G55" si="52">L55*$I$12</f>
        <v>3021.1254700000004</v>
      </c>
      <c r="H55" s="282">
        <f t="shared" ref="H55" si="53">M55*$I$12</f>
        <v>149.78700000000001</v>
      </c>
      <c r="I55" s="80"/>
      <c r="J55" s="80"/>
      <c r="K55" s="105">
        <v>2663.7904700000004</v>
      </c>
      <c r="L55" s="105">
        <v>3021.1254700000004</v>
      </c>
      <c r="M55" s="105">
        <v>149.78700000000001</v>
      </c>
      <c r="N55" s="80"/>
      <c r="O55" s="264"/>
      <c r="P55" s="2"/>
      <c r="Q55" s="2"/>
      <c r="R55" s="285"/>
    </row>
    <row r="56" spans="1:18" ht="105" customHeight="1">
      <c r="A56" s="346"/>
      <c r="B56" s="239" t="s">
        <v>149</v>
      </c>
      <c r="C56" s="254" t="s">
        <v>237</v>
      </c>
      <c r="D56" s="252" t="s">
        <v>4</v>
      </c>
      <c r="E56" s="126" t="s">
        <v>332</v>
      </c>
      <c r="F56" s="277">
        <f t="shared" si="42"/>
        <v>2386.1264900000001</v>
      </c>
      <c r="G56" s="253">
        <f t="shared" si="43"/>
        <v>2686.67949</v>
      </c>
      <c r="H56" s="253">
        <f t="shared" si="44"/>
        <v>145.87100000000001</v>
      </c>
      <c r="I56" s="80"/>
      <c r="J56" s="80"/>
      <c r="K56" s="104">
        <v>2386.1264900000001</v>
      </c>
      <c r="L56" s="105">
        <v>2686.67949</v>
      </c>
      <c r="M56" s="105">
        <v>145.87100000000001</v>
      </c>
      <c r="N56" s="80"/>
      <c r="O56" s="264"/>
      <c r="P56" s="2"/>
      <c r="Q56" s="2"/>
      <c r="R56" s="285"/>
    </row>
    <row r="57" spans="1:18" ht="28.9" customHeight="1" thickBot="1">
      <c r="A57" s="347"/>
      <c r="B57" s="239" t="s">
        <v>282</v>
      </c>
      <c r="C57" s="283" t="s">
        <v>278</v>
      </c>
      <c r="D57" s="279" t="s">
        <v>4</v>
      </c>
      <c r="E57" s="280" t="s">
        <v>264</v>
      </c>
      <c r="F57" s="281">
        <f t="shared" ref="F57" si="54">K57*$I$12</f>
        <v>2139.3401699999999</v>
      </c>
      <c r="G57" s="282">
        <f t="shared" ref="G57" si="55">L57*$I$12</f>
        <v>2439.8931699999998</v>
      </c>
      <c r="H57" s="282">
        <f t="shared" ref="H57" si="56">M57*$I$12</f>
        <v>145.87100000000001</v>
      </c>
      <c r="I57" s="80"/>
      <c r="J57" s="80"/>
      <c r="K57" s="105">
        <v>2139.3401699999999</v>
      </c>
      <c r="L57" s="105">
        <v>2439.8931699999998</v>
      </c>
      <c r="M57" s="105">
        <v>145.87100000000001</v>
      </c>
      <c r="N57" s="80"/>
      <c r="O57" s="264"/>
      <c r="P57" s="2"/>
      <c r="Q57" s="2"/>
      <c r="R57" s="285"/>
    </row>
    <row r="58" spans="1:18" ht="24.75" customHeight="1" thickTop="1">
      <c r="A58" s="397" t="s">
        <v>315</v>
      </c>
      <c r="B58" s="398"/>
      <c r="C58" s="398"/>
      <c r="D58" s="398"/>
      <c r="E58" s="398"/>
      <c r="F58" s="398"/>
      <c r="G58" s="403" t="s">
        <v>114</v>
      </c>
      <c r="H58" s="404"/>
      <c r="I58" s="395" t="s">
        <v>115</v>
      </c>
      <c r="J58" s="396"/>
      <c r="K58" s="13"/>
      <c r="L58" s="371" t="s">
        <v>36</v>
      </c>
      <c r="M58" s="371"/>
      <c r="N58" s="14"/>
      <c r="O58" s="3"/>
      <c r="P58" s="2"/>
      <c r="Q58" s="2"/>
      <c r="R58" s="2"/>
    </row>
    <row r="59" spans="1:18" ht="15" customHeight="1" thickBot="1">
      <c r="A59" s="399"/>
      <c r="B59" s="400"/>
      <c r="C59" s="400"/>
      <c r="D59" s="400"/>
      <c r="E59" s="400"/>
      <c r="F59" s="400"/>
      <c r="G59" s="401">
        <v>1</v>
      </c>
      <c r="H59" s="402"/>
      <c r="I59" s="391">
        <f>G59</f>
        <v>1</v>
      </c>
      <c r="J59" s="392"/>
      <c r="K59" s="13"/>
      <c r="L59" s="13"/>
      <c r="M59" s="13"/>
      <c r="N59" s="14"/>
      <c r="O59" s="3"/>
      <c r="P59" s="2"/>
      <c r="Q59" s="2"/>
      <c r="R59" s="2"/>
    </row>
    <row r="60" spans="1:18" ht="124.9" customHeight="1" thickTop="1">
      <c r="A60" s="406"/>
      <c r="B60" s="156">
        <v>400</v>
      </c>
      <c r="C60" s="190" t="s">
        <v>321</v>
      </c>
      <c r="D60" s="188" t="s">
        <v>18</v>
      </c>
      <c r="E60" s="405" t="s">
        <v>322</v>
      </c>
      <c r="F60" s="405"/>
      <c r="G60" s="191"/>
      <c r="H60" s="192"/>
      <c r="I60" s="6"/>
      <c r="J60" s="10"/>
      <c r="K60" s="19"/>
      <c r="L60" s="24"/>
      <c r="M60" s="24"/>
      <c r="N60" s="14"/>
      <c r="O60" s="3"/>
      <c r="P60" s="2"/>
      <c r="Q60" s="2"/>
      <c r="R60" s="265"/>
    </row>
    <row r="61" spans="1:18" ht="19.5" customHeight="1">
      <c r="A61" s="407"/>
      <c r="B61" s="287" t="s">
        <v>65</v>
      </c>
      <c r="C61" s="193" t="s">
        <v>188</v>
      </c>
      <c r="D61" s="134" t="s">
        <v>18</v>
      </c>
      <c r="E61" s="354"/>
      <c r="F61" s="354"/>
      <c r="G61" s="194">
        <f t="shared" ref="G61:H65" si="57">L61*$I$59</f>
        <v>151.78416000000001</v>
      </c>
      <c r="H61" s="194">
        <f t="shared" si="57"/>
        <v>0</v>
      </c>
      <c r="I61" s="6"/>
      <c r="J61" s="11"/>
      <c r="K61" s="25"/>
      <c r="L61" s="96">
        <v>151.78416000000001</v>
      </c>
      <c r="M61" s="96">
        <v>0</v>
      </c>
      <c r="N61" s="135"/>
      <c r="O61" s="3"/>
      <c r="P61" s="2"/>
      <c r="Q61" s="2"/>
      <c r="R61" s="265"/>
    </row>
    <row r="62" spans="1:18" ht="19.5" customHeight="1">
      <c r="A62" s="407"/>
      <c r="B62" s="287" t="s">
        <v>66</v>
      </c>
      <c r="C62" s="193" t="s">
        <v>189</v>
      </c>
      <c r="D62" s="134" t="s">
        <v>18</v>
      </c>
      <c r="E62" s="354"/>
      <c r="F62" s="354"/>
      <c r="G62" s="194">
        <f t="shared" si="57"/>
        <v>217.53380000000001</v>
      </c>
      <c r="H62" s="194">
        <f t="shared" si="57"/>
        <v>23.928718000000003</v>
      </c>
      <c r="I62" s="6"/>
      <c r="J62" s="11"/>
      <c r="K62" s="25"/>
      <c r="L62" s="23">
        <v>217.53380000000001</v>
      </c>
      <c r="M62" s="23">
        <v>23.928718000000003</v>
      </c>
      <c r="N62" s="14"/>
      <c r="O62" s="3"/>
      <c r="P62" s="2"/>
      <c r="Q62" s="2"/>
      <c r="R62" s="265"/>
    </row>
    <row r="63" spans="1:18" ht="18.75" customHeight="1">
      <c r="A63" s="407"/>
      <c r="B63" s="287" t="s">
        <v>67</v>
      </c>
      <c r="C63" s="193" t="s">
        <v>190</v>
      </c>
      <c r="D63" s="134" t="s">
        <v>18</v>
      </c>
      <c r="E63" s="355"/>
      <c r="F63" s="355"/>
      <c r="G63" s="194">
        <f t="shared" si="57"/>
        <v>329.60874100000001</v>
      </c>
      <c r="H63" s="194">
        <f t="shared" si="57"/>
        <v>36.256961510000004</v>
      </c>
      <c r="I63" s="6"/>
      <c r="J63" s="11"/>
      <c r="K63" s="25"/>
      <c r="L63" s="23">
        <v>329.60874100000001</v>
      </c>
      <c r="M63" s="23">
        <v>36.256961510000004</v>
      </c>
      <c r="N63" s="14"/>
      <c r="O63" s="3"/>
      <c r="P63" s="2"/>
      <c r="Q63" s="2"/>
      <c r="R63" s="265"/>
    </row>
    <row r="64" spans="1:18" ht="78.599999999999994" customHeight="1">
      <c r="A64" s="407"/>
      <c r="B64" s="163">
        <v>401</v>
      </c>
      <c r="C64" s="195" t="s">
        <v>191</v>
      </c>
      <c r="D64" s="196" t="s">
        <v>18</v>
      </c>
      <c r="E64" s="356" t="s">
        <v>192</v>
      </c>
      <c r="F64" s="356"/>
      <c r="G64" s="149">
        <f t="shared" si="57"/>
        <v>325.02800000000002</v>
      </c>
      <c r="H64" s="149">
        <f t="shared" si="57"/>
        <v>36.222999999999999</v>
      </c>
      <c r="I64" s="6"/>
      <c r="J64" s="11"/>
      <c r="K64" s="25"/>
      <c r="L64" s="95">
        <v>325.02800000000002</v>
      </c>
      <c r="M64" s="95">
        <v>36.222999999999999</v>
      </c>
      <c r="N64" s="135"/>
      <c r="O64" s="3"/>
      <c r="P64" s="2"/>
      <c r="Q64" s="2"/>
      <c r="R64" s="285"/>
    </row>
    <row r="65" spans="1:18" ht="90.6" customHeight="1">
      <c r="A65" s="407"/>
      <c r="B65" s="224" t="s">
        <v>133</v>
      </c>
      <c r="C65" s="225" t="s">
        <v>213</v>
      </c>
      <c r="D65" s="226" t="s">
        <v>18</v>
      </c>
      <c r="E65" s="362" t="s">
        <v>245</v>
      </c>
      <c r="F65" s="363"/>
      <c r="G65" s="194">
        <f t="shared" si="57"/>
        <v>1018.7473999999999</v>
      </c>
      <c r="H65" s="194">
        <f t="shared" si="57"/>
        <v>101.87474</v>
      </c>
      <c r="I65" s="6"/>
      <c r="J65" s="11"/>
      <c r="K65" s="25"/>
      <c r="L65" s="95">
        <v>1018.7473999999999</v>
      </c>
      <c r="M65" s="95">
        <v>101.87474</v>
      </c>
      <c r="N65" s="136"/>
      <c r="O65" s="3"/>
      <c r="P65" s="2"/>
      <c r="Q65" s="2"/>
      <c r="R65" s="265"/>
    </row>
    <row r="66" spans="1:18" ht="90.6" customHeight="1">
      <c r="A66" s="407"/>
      <c r="B66" s="288" t="s">
        <v>316</v>
      </c>
      <c r="C66" s="225" t="s">
        <v>326</v>
      </c>
      <c r="D66" s="226" t="s">
        <v>20</v>
      </c>
      <c r="E66" s="362" t="s">
        <v>317</v>
      </c>
      <c r="F66" s="363"/>
      <c r="G66" s="194">
        <f t="shared" ref="G66" si="58">L66*$I$59</f>
        <v>1368.83</v>
      </c>
      <c r="H66" s="194">
        <f t="shared" ref="H66" si="59">M66*$I$59</f>
        <v>136.88</v>
      </c>
      <c r="I66" s="6"/>
      <c r="J66" s="11"/>
      <c r="K66" s="25"/>
      <c r="L66" s="95">
        <v>1368.83</v>
      </c>
      <c r="M66" s="95">
        <v>136.88</v>
      </c>
      <c r="N66" s="136"/>
      <c r="O66" s="3"/>
      <c r="P66" s="2"/>
      <c r="Q66" s="2"/>
      <c r="R66" s="265"/>
    </row>
    <row r="67" spans="1:18" ht="15" customHeight="1">
      <c r="A67" s="407"/>
      <c r="B67" s="197">
        <v>402</v>
      </c>
      <c r="C67" s="198" t="s">
        <v>118</v>
      </c>
      <c r="D67" s="199"/>
      <c r="E67" s="357"/>
      <c r="F67" s="358"/>
      <c r="G67" s="149"/>
      <c r="H67" s="149"/>
      <c r="I67" s="6"/>
      <c r="J67" s="10"/>
      <c r="K67" s="13"/>
      <c r="L67" s="26">
        <v>0</v>
      </c>
      <c r="M67" s="26">
        <v>0</v>
      </c>
      <c r="N67" s="14"/>
      <c r="O67" s="3"/>
      <c r="P67" s="2"/>
      <c r="Q67" s="2"/>
      <c r="R67" s="265"/>
    </row>
    <row r="68" spans="1:18" ht="36">
      <c r="A68" s="407"/>
      <c r="B68" s="223" t="s">
        <v>68</v>
      </c>
      <c r="C68" s="200" t="s">
        <v>193</v>
      </c>
      <c r="D68" s="201" t="s">
        <v>4</v>
      </c>
      <c r="E68" s="359" t="s">
        <v>33</v>
      </c>
      <c r="F68" s="359"/>
      <c r="G68" s="194">
        <f t="shared" ref="G68:H75" si="60">L68*$I$59</f>
        <v>319.79034999999999</v>
      </c>
      <c r="H68" s="194">
        <f t="shared" si="60"/>
        <v>0</v>
      </c>
      <c r="I68" s="6"/>
      <c r="J68" s="11"/>
      <c r="K68" s="25"/>
      <c r="L68" s="27">
        <v>319.79034999999999</v>
      </c>
      <c r="M68" s="28">
        <v>0</v>
      </c>
      <c r="N68" s="14"/>
      <c r="O68" s="3"/>
      <c r="P68" s="2"/>
      <c r="Q68" s="2"/>
      <c r="R68" s="265"/>
    </row>
    <row r="69" spans="1:18" ht="36">
      <c r="A69" s="407"/>
      <c r="B69" s="223" t="s">
        <v>69</v>
      </c>
      <c r="C69" s="200" t="s">
        <v>194</v>
      </c>
      <c r="D69" s="201" t="s">
        <v>4</v>
      </c>
      <c r="E69" s="359" t="s">
        <v>33</v>
      </c>
      <c r="F69" s="359"/>
      <c r="G69" s="194">
        <f t="shared" si="60"/>
        <v>492.35868000000005</v>
      </c>
      <c r="H69" s="194">
        <f t="shared" si="60"/>
        <v>0</v>
      </c>
      <c r="I69" s="6"/>
      <c r="J69" s="11"/>
      <c r="K69" s="25"/>
      <c r="L69" s="27">
        <v>492.35868000000005</v>
      </c>
      <c r="M69" s="28">
        <v>0</v>
      </c>
      <c r="N69" s="14"/>
      <c r="O69" s="3"/>
      <c r="P69" s="2"/>
      <c r="Q69" s="2"/>
      <c r="R69" s="265"/>
    </row>
    <row r="70" spans="1:18" ht="36">
      <c r="A70" s="407"/>
      <c r="B70" s="223" t="s">
        <v>70</v>
      </c>
      <c r="C70" s="200" t="s">
        <v>195</v>
      </c>
      <c r="D70" s="201" t="s">
        <v>4</v>
      </c>
      <c r="E70" s="359" t="s">
        <v>33</v>
      </c>
      <c r="F70" s="359"/>
      <c r="G70" s="194">
        <f t="shared" si="60"/>
        <v>916.40273999999999</v>
      </c>
      <c r="H70" s="194">
        <f t="shared" si="60"/>
        <v>0</v>
      </c>
      <c r="I70" s="6"/>
      <c r="J70" s="11"/>
      <c r="K70" s="25"/>
      <c r="L70" s="27">
        <v>916.40273999999999</v>
      </c>
      <c r="M70" s="28">
        <v>0</v>
      </c>
      <c r="N70" s="14"/>
      <c r="O70" s="3"/>
      <c r="P70" s="2"/>
      <c r="Q70" s="2"/>
      <c r="R70" s="265"/>
    </row>
    <row r="71" spans="1:18" ht="24">
      <c r="A71" s="407"/>
      <c r="B71" s="223" t="s">
        <v>71</v>
      </c>
      <c r="C71" s="200" t="s">
        <v>196</v>
      </c>
      <c r="D71" s="201" t="s">
        <v>4</v>
      </c>
      <c r="E71" s="359" t="s">
        <v>33</v>
      </c>
      <c r="F71" s="359"/>
      <c r="G71" s="194">
        <f t="shared" si="60"/>
        <v>1332.1448800000001</v>
      </c>
      <c r="H71" s="194">
        <f t="shared" si="60"/>
        <v>0</v>
      </c>
      <c r="I71" s="6"/>
      <c r="J71" s="11"/>
      <c r="K71" s="25"/>
      <c r="L71" s="27">
        <v>1332.1448800000001</v>
      </c>
      <c r="M71" s="28">
        <v>0</v>
      </c>
      <c r="N71" s="14"/>
      <c r="O71" s="3"/>
      <c r="P71" s="2"/>
      <c r="Q71" s="2"/>
      <c r="R71" s="265"/>
    </row>
    <row r="72" spans="1:18" ht="24">
      <c r="A72" s="407"/>
      <c r="B72" s="223" t="s">
        <v>72</v>
      </c>
      <c r="C72" s="200" t="s">
        <v>197</v>
      </c>
      <c r="D72" s="201" t="s">
        <v>4</v>
      </c>
      <c r="E72" s="359" t="s">
        <v>33</v>
      </c>
      <c r="F72" s="359"/>
      <c r="G72" s="194">
        <f t="shared" si="60"/>
        <v>1379.1760399999998</v>
      </c>
      <c r="H72" s="194">
        <f t="shared" si="60"/>
        <v>0</v>
      </c>
      <c r="I72" s="6"/>
      <c r="J72" s="11"/>
      <c r="K72" s="25"/>
      <c r="L72" s="27">
        <v>1379.1760399999998</v>
      </c>
      <c r="M72" s="28">
        <v>0</v>
      </c>
      <c r="N72" s="14"/>
      <c r="O72" s="3"/>
      <c r="P72" s="2"/>
      <c r="Q72" s="2"/>
      <c r="R72" s="265"/>
    </row>
    <row r="73" spans="1:18" ht="36">
      <c r="A73" s="407"/>
      <c r="B73" s="223" t="s">
        <v>73</v>
      </c>
      <c r="C73" s="200" t="s">
        <v>198</v>
      </c>
      <c r="D73" s="201" t="s">
        <v>4</v>
      </c>
      <c r="E73" s="359" t="s">
        <v>33</v>
      </c>
      <c r="F73" s="359"/>
      <c r="G73" s="194">
        <f t="shared" si="60"/>
        <v>2307.0135</v>
      </c>
      <c r="H73" s="194">
        <f t="shared" si="60"/>
        <v>0</v>
      </c>
      <c r="I73" s="6"/>
      <c r="J73" s="11"/>
      <c r="K73" s="25"/>
      <c r="L73" s="27">
        <v>2307.0135</v>
      </c>
      <c r="M73" s="28">
        <v>0</v>
      </c>
      <c r="N73" s="14"/>
      <c r="O73" s="3"/>
      <c r="P73" s="2"/>
      <c r="Q73" s="2"/>
      <c r="R73" s="265"/>
    </row>
    <row r="74" spans="1:18" ht="24">
      <c r="A74" s="407"/>
      <c r="B74" s="223" t="s">
        <v>74</v>
      </c>
      <c r="C74" s="200" t="s">
        <v>199</v>
      </c>
      <c r="D74" s="201" t="s">
        <v>4</v>
      </c>
      <c r="E74" s="359" t="s">
        <v>33</v>
      </c>
      <c r="F74" s="359"/>
      <c r="G74" s="194">
        <f t="shared" si="60"/>
        <v>319.79034999999999</v>
      </c>
      <c r="H74" s="194">
        <f t="shared" si="60"/>
        <v>0</v>
      </c>
      <c r="I74" s="6"/>
      <c r="J74" s="11"/>
      <c r="K74" s="25"/>
      <c r="L74" s="27">
        <v>319.79034999999999</v>
      </c>
      <c r="M74" s="28">
        <v>0</v>
      </c>
      <c r="N74" s="14"/>
      <c r="O74" s="3"/>
      <c r="P74" s="2"/>
      <c r="Q74" s="2"/>
      <c r="R74" s="265"/>
    </row>
    <row r="75" spans="1:18" ht="24">
      <c r="A75" s="407"/>
      <c r="B75" s="223" t="s">
        <v>75</v>
      </c>
      <c r="C75" s="200" t="s">
        <v>200</v>
      </c>
      <c r="D75" s="201" t="s">
        <v>4</v>
      </c>
      <c r="E75" s="359" t="s">
        <v>33</v>
      </c>
      <c r="F75" s="359"/>
      <c r="G75" s="194">
        <f t="shared" si="60"/>
        <v>1351.1766399999999</v>
      </c>
      <c r="H75" s="194">
        <f t="shared" si="60"/>
        <v>0</v>
      </c>
      <c r="I75" s="6"/>
      <c r="J75" s="11"/>
      <c r="K75" s="25"/>
      <c r="L75" s="27">
        <v>1351.1766399999999</v>
      </c>
      <c r="M75" s="28">
        <v>0</v>
      </c>
      <c r="N75" s="14"/>
      <c r="O75" s="3"/>
      <c r="P75" s="2"/>
      <c r="Q75" s="2"/>
      <c r="R75" s="265"/>
    </row>
    <row r="76" spans="1:18" ht="132" customHeight="1">
      <c r="A76" s="407"/>
      <c r="B76" s="163">
        <v>403</v>
      </c>
      <c r="C76" s="202" t="s">
        <v>46</v>
      </c>
      <c r="D76" s="152" t="s">
        <v>20</v>
      </c>
      <c r="E76" s="316" t="s">
        <v>325</v>
      </c>
      <c r="F76" s="316"/>
      <c r="G76" s="149"/>
      <c r="H76" s="149"/>
      <c r="I76" s="6"/>
      <c r="J76" s="10"/>
      <c r="K76" s="13"/>
      <c r="L76" s="23"/>
      <c r="M76" s="23"/>
      <c r="N76" s="135"/>
      <c r="O76" s="3"/>
      <c r="P76" s="2"/>
      <c r="Q76" s="2"/>
      <c r="R76" s="265"/>
    </row>
    <row r="77" spans="1:18" ht="31.15" customHeight="1">
      <c r="A77" s="407"/>
      <c r="B77" s="227" t="s">
        <v>257</v>
      </c>
      <c r="C77" s="271" t="s">
        <v>262</v>
      </c>
      <c r="D77" s="269"/>
      <c r="E77" s="301"/>
      <c r="F77" s="302"/>
      <c r="G77" s="194"/>
      <c r="H77" s="194"/>
      <c r="I77" s="6"/>
      <c r="J77" s="11"/>
      <c r="K77" s="25"/>
      <c r="L77" s="137"/>
      <c r="M77" s="138"/>
      <c r="N77" s="135"/>
      <c r="O77" s="3"/>
      <c r="P77" s="2"/>
      <c r="Q77" s="2"/>
      <c r="R77" s="265"/>
    </row>
    <row r="78" spans="1:18" ht="15" customHeight="1">
      <c r="A78" s="407"/>
      <c r="B78" s="227" t="s">
        <v>258</v>
      </c>
      <c r="C78" s="203" t="s">
        <v>260</v>
      </c>
      <c r="D78" s="269" t="s">
        <v>20</v>
      </c>
      <c r="E78" s="303" t="s">
        <v>324</v>
      </c>
      <c r="F78" s="304"/>
      <c r="G78" s="194">
        <f>L78*$I$59</f>
        <v>6304.4271400000007</v>
      </c>
      <c r="H78" s="194">
        <f>M78*$I$59</f>
        <v>2073.0325000000003</v>
      </c>
      <c r="I78" s="6"/>
      <c r="J78" s="11"/>
      <c r="K78" s="25"/>
      <c r="L78" s="137">
        <v>6304.4271400000007</v>
      </c>
      <c r="M78" s="138">
        <v>2073.0325000000003</v>
      </c>
      <c r="N78" s="135"/>
      <c r="O78" s="3"/>
      <c r="P78" s="2"/>
      <c r="Q78" s="2"/>
      <c r="R78" s="265"/>
    </row>
    <row r="79" spans="1:18" ht="15" customHeight="1">
      <c r="A79" s="407"/>
      <c r="B79" s="227" t="s">
        <v>259</v>
      </c>
      <c r="C79" s="203" t="s">
        <v>261</v>
      </c>
      <c r="D79" s="269" t="s">
        <v>20</v>
      </c>
      <c r="E79" s="303" t="s">
        <v>323</v>
      </c>
      <c r="F79" s="304"/>
      <c r="G79" s="194">
        <f>L79*$I$59</f>
        <v>14676.71766</v>
      </c>
      <c r="H79" s="194">
        <f>M79*$I$59</f>
        <v>2135.7864</v>
      </c>
      <c r="I79" s="6"/>
      <c r="J79" s="11"/>
      <c r="K79" s="25"/>
      <c r="L79" s="137">
        <v>14676.71766</v>
      </c>
      <c r="M79" s="138">
        <v>2135.7864</v>
      </c>
      <c r="N79" s="135"/>
      <c r="O79" s="3"/>
      <c r="P79" s="2"/>
      <c r="Q79" s="2"/>
      <c r="R79" s="265"/>
    </row>
    <row r="80" spans="1:18" ht="69.599999999999994" customHeight="1">
      <c r="A80" s="407"/>
      <c r="B80" s="204">
        <v>404</v>
      </c>
      <c r="C80" s="205" t="s">
        <v>30</v>
      </c>
      <c r="D80" s="206" t="s">
        <v>21</v>
      </c>
      <c r="E80" s="413" t="s">
        <v>201</v>
      </c>
      <c r="F80" s="413"/>
      <c r="G80" s="149">
        <f t="shared" ref="G80:H83" si="61">L80*$I$59</f>
        <v>5922.95</v>
      </c>
      <c r="H80" s="149">
        <f t="shared" si="61"/>
        <v>651.52449999999999</v>
      </c>
      <c r="I80" s="6"/>
      <c r="J80" s="11"/>
      <c r="K80" s="25"/>
      <c r="L80" s="29">
        <v>5922.95</v>
      </c>
      <c r="M80" s="23">
        <v>651.52449999999999</v>
      </c>
      <c r="N80" s="14"/>
      <c r="O80" s="3"/>
      <c r="P80" s="2"/>
      <c r="Q80" s="2"/>
      <c r="R80" s="285"/>
    </row>
    <row r="81" spans="1:19" ht="78.599999999999994" customHeight="1">
      <c r="A81" s="407"/>
      <c r="B81" s="163">
        <v>405</v>
      </c>
      <c r="C81" s="207" t="s">
        <v>202</v>
      </c>
      <c r="D81" s="152" t="s">
        <v>20</v>
      </c>
      <c r="E81" s="316" t="s">
        <v>203</v>
      </c>
      <c r="F81" s="316"/>
      <c r="G81" s="149">
        <f t="shared" si="61"/>
        <v>2046.1100000000001</v>
      </c>
      <c r="H81" s="149">
        <f t="shared" si="61"/>
        <v>225.07210000000001</v>
      </c>
      <c r="I81" s="6"/>
      <c r="J81" s="11"/>
      <c r="K81" s="25"/>
      <c r="L81" s="24">
        <v>2046.1100000000001</v>
      </c>
      <c r="M81" s="24">
        <v>225.07210000000001</v>
      </c>
      <c r="N81" s="14"/>
      <c r="O81" s="3"/>
      <c r="P81" s="2"/>
      <c r="Q81" s="2"/>
      <c r="R81" s="285"/>
    </row>
    <row r="82" spans="1:19" ht="102.6" customHeight="1">
      <c r="A82" s="407"/>
      <c r="B82" s="163">
        <v>406</v>
      </c>
      <c r="C82" s="208" t="s">
        <v>216</v>
      </c>
      <c r="D82" s="152" t="s">
        <v>39</v>
      </c>
      <c r="E82" s="316" t="s">
        <v>204</v>
      </c>
      <c r="F82" s="316"/>
      <c r="G82" s="149">
        <f t="shared" si="61"/>
        <v>2046.1100000000001</v>
      </c>
      <c r="H82" s="149">
        <f t="shared" si="61"/>
        <v>225.07210000000001</v>
      </c>
      <c r="I82" s="6"/>
      <c r="J82" s="11"/>
      <c r="K82" s="25"/>
      <c r="L82" s="24">
        <v>2046.1100000000001</v>
      </c>
      <c r="M82" s="24">
        <v>225.07210000000001</v>
      </c>
      <c r="N82" s="14"/>
      <c r="O82" s="3"/>
      <c r="P82" s="2"/>
      <c r="Q82" s="2"/>
      <c r="R82" s="285"/>
    </row>
    <row r="83" spans="1:19" ht="64.150000000000006" customHeight="1">
      <c r="A83" s="407"/>
      <c r="B83" s="163">
        <v>407</v>
      </c>
      <c r="C83" s="209" t="s">
        <v>215</v>
      </c>
      <c r="D83" s="57" t="s">
        <v>40</v>
      </c>
      <c r="E83" s="316" t="s">
        <v>205</v>
      </c>
      <c r="F83" s="316"/>
      <c r="G83" s="149">
        <f t="shared" si="61"/>
        <v>587.4</v>
      </c>
      <c r="H83" s="149">
        <f t="shared" si="61"/>
        <v>0</v>
      </c>
      <c r="I83" s="6"/>
      <c r="J83" s="11"/>
      <c r="K83" s="25"/>
      <c r="L83" s="24">
        <v>587.4</v>
      </c>
      <c r="M83" s="24">
        <v>0</v>
      </c>
      <c r="N83" s="14"/>
      <c r="O83" s="3"/>
      <c r="P83" s="2"/>
      <c r="Q83" s="2"/>
      <c r="R83" s="285"/>
    </row>
    <row r="84" spans="1:19" ht="78.599999999999994" customHeight="1">
      <c r="A84" s="407"/>
      <c r="B84" s="224" t="s">
        <v>132</v>
      </c>
      <c r="C84" s="210" t="s">
        <v>214</v>
      </c>
      <c r="D84" s="211" t="s">
        <v>40</v>
      </c>
      <c r="E84" s="417" t="s">
        <v>206</v>
      </c>
      <c r="F84" s="418"/>
      <c r="G84" s="194">
        <f t="shared" ref="G84" si="62">L84*$I$59</f>
        <v>587.4</v>
      </c>
      <c r="H84" s="194">
        <f t="shared" ref="H84" si="63">M84*$I$59</f>
        <v>0</v>
      </c>
      <c r="I84" s="6"/>
      <c r="J84" s="11"/>
      <c r="K84" s="25"/>
      <c r="L84" s="95">
        <v>587.4</v>
      </c>
      <c r="M84" s="95">
        <v>0</v>
      </c>
      <c r="N84" s="14"/>
      <c r="O84" s="264"/>
      <c r="P84" s="2"/>
      <c r="Q84" s="2"/>
      <c r="R84" s="285"/>
    </row>
    <row r="85" spans="1:19" ht="54.6" customHeight="1">
      <c r="A85" s="407"/>
      <c r="B85" s="224" t="s">
        <v>246</v>
      </c>
      <c r="C85" s="267" t="s">
        <v>248</v>
      </c>
      <c r="D85" s="268" t="s">
        <v>43</v>
      </c>
      <c r="E85" s="414" t="s">
        <v>250</v>
      </c>
      <c r="F85" s="414"/>
      <c r="G85" s="194">
        <f t="shared" ref="G85" si="64">L85*$I$59</f>
        <v>132.96777999999998</v>
      </c>
      <c r="H85" s="194">
        <f t="shared" ref="H85" si="65">M85*$I$59</f>
        <v>13.236079999999999</v>
      </c>
      <c r="I85" s="6"/>
      <c r="J85" s="11"/>
      <c r="K85" s="25"/>
      <c r="L85" s="30">
        <v>132.96777999999998</v>
      </c>
      <c r="M85" s="30">
        <v>13.236079999999999</v>
      </c>
      <c r="N85" s="14"/>
      <c r="O85" s="3"/>
      <c r="P85" s="2"/>
      <c r="Q85" s="2"/>
      <c r="R85" s="265"/>
      <c r="S85" s="46"/>
    </row>
    <row r="86" spans="1:19" ht="51" customHeight="1">
      <c r="A86" s="407"/>
      <c r="B86" s="224" t="s">
        <v>249</v>
      </c>
      <c r="C86" s="267" t="s">
        <v>247</v>
      </c>
      <c r="D86" s="268" t="s">
        <v>43</v>
      </c>
      <c r="E86" s="415" t="s">
        <v>250</v>
      </c>
      <c r="F86" s="416"/>
      <c r="G86" s="194">
        <f t="shared" ref="G86" si="66">L86*$I$59</f>
        <v>207.43051999999997</v>
      </c>
      <c r="H86" s="194">
        <f t="shared" ref="H86" si="67">M86*$I$59</f>
        <v>20.745010000000001</v>
      </c>
      <c r="I86" s="6"/>
      <c r="J86" s="11"/>
      <c r="K86" s="25"/>
      <c r="L86" s="30">
        <v>207.43051999999997</v>
      </c>
      <c r="M86" s="30">
        <v>20.745010000000001</v>
      </c>
      <c r="N86" s="14"/>
      <c r="O86" s="3"/>
      <c r="P86" s="2"/>
      <c r="Q86" s="2"/>
      <c r="R86" s="265"/>
      <c r="S86" s="46"/>
    </row>
    <row r="87" spans="1:19" ht="25.9" customHeight="1">
      <c r="A87" s="407"/>
      <c r="B87" s="150">
        <v>418</v>
      </c>
      <c r="C87" s="151" t="s">
        <v>106</v>
      </c>
      <c r="D87" s="152" t="s">
        <v>19</v>
      </c>
      <c r="E87" s="458" t="s">
        <v>93</v>
      </c>
      <c r="F87" s="458"/>
      <c r="G87" s="149"/>
      <c r="H87" s="149"/>
      <c r="I87" s="6"/>
      <c r="J87" s="10"/>
      <c r="K87" s="13"/>
      <c r="L87" s="29">
        <v>0</v>
      </c>
      <c r="M87" s="29">
        <v>0</v>
      </c>
      <c r="N87" s="14"/>
      <c r="O87" s="3"/>
      <c r="P87" s="2"/>
      <c r="Q87" s="2"/>
      <c r="R87" s="265"/>
    </row>
    <row r="88" spans="1:19" ht="24">
      <c r="A88" s="407"/>
      <c r="B88" s="228" t="s">
        <v>76</v>
      </c>
      <c r="C88" s="193" t="s">
        <v>207</v>
      </c>
      <c r="D88" s="134" t="s">
        <v>19</v>
      </c>
      <c r="E88" s="368"/>
      <c r="F88" s="368"/>
      <c r="G88" s="194">
        <f t="shared" ref="G88:H89" si="68">L88*$I$59</f>
        <v>129.7175</v>
      </c>
      <c r="H88" s="194">
        <f t="shared" si="68"/>
        <v>12.97175</v>
      </c>
      <c r="I88" s="6"/>
      <c r="J88" s="11"/>
      <c r="K88" s="25"/>
      <c r="L88" s="98">
        <v>129.7175</v>
      </c>
      <c r="M88" s="95">
        <v>12.97175</v>
      </c>
      <c r="N88" s="135"/>
      <c r="O88" s="3"/>
      <c r="P88" s="2"/>
      <c r="Q88" s="2"/>
      <c r="R88" s="265"/>
    </row>
    <row r="89" spans="1:19" ht="24">
      <c r="A89" s="407"/>
      <c r="B89" s="228" t="s">
        <v>123</v>
      </c>
      <c r="C89" s="193" t="s">
        <v>208</v>
      </c>
      <c r="D89" s="134" t="s">
        <v>19</v>
      </c>
      <c r="E89" s="368"/>
      <c r="F89" s="368"/>
      <c r="G89" s="194">
        <f t="shared" si="68"/>
        <v>264.33</v>
      </c>
      <c r="H89" s="194">
        <f t="shared" si="68"/>
        <v>26.433</v>
      </c>
      <c r="I89" s="6"/>
      <c r="J89" s="11"/>
      <c r="K89" s="25"/>
      <c r="L89" s="98">
        <v>264.33</v>
      </c>
      <c r="M89" s="95">
        <v>26.433</v>
      </c>
      <c r="N89" s="135"/>
      <c r="O89" s="3"/>
      <c r="P89" s="2"/>
      <c r="Q89" s="2"/>
      <c r="R89" s="265"/>
    </row>
    <row r="90" spans="1:19" ht="55.15" customHeight="1">
      <c r="A90" s="407"/>
      <c r="B90" s="181">
        <v>419</v>
      </c>
      <c r="C90" s="167" t="s">
        <v>101</v>
      </c>
      <c r="D90" s="128" t="s">
        <v>8</v>
      </c>
      <c r="E90" s="369" t="s">
        <v>105</v>
      </c>
      <c r="F90" s="370"/>
      <c r="G90" s="149">
        <f>L90*$I$59</f>
        <v>2751.9690000000001</v>
      </c>
      <c r="H90" s="149">
        <f t="shared" ref="H90" si="69">M90*$I$59</f>
        <v>302.71659</v>
      </c>
      <c r="I90" s="6"/>
      <c r="J90" s="11"/>
      <c r="K90" s="25"/>
      <c r="L90" s="31">
        <v>2751.9690000000001</v>
      </c>
      <c r="M90" s="23">
        <v>302.71659</v>
      </c>
      <c r="N90" s="14"/>
      <c r="O90" s="3"/>
      <c r="P90" s="2"/>
      <c r="Q90" s="2"/>
      <c r="R90" s="285"/>
    </row>
    <row r="91" spans="1:19" ht="88.9" customHeight="1">
      <c r="A91" s="407"/>
      <c r="B91" s="127" t="s">
        <v>239</v>
      </c>
      <c r="C91" s="212" t="s">
        <v>284</v>
      </c>
      <c r="D91" s="213" t="s">
        <v>42</v>
      </c>
      <c r="E91" s="305" t="s">
        <v>244</v>
      </c>
      <c r="F91" s="305"/>
      <c r="G91" s="194">
        <f t="shared" ref="G91:G95" si="70">L91*$I$59</f>
        <v>117.43105</v>
      </c>
      <c r="H91" s="194">
        <f t="shared" ref="H91:H95" si="71">M91*$I$59</f>
        <v>0</v>
      </c>
      <c r="I91" s="6"/>
      <c r="J91" s="11"/>
      <c r="K91" s="25"/>
      <c r="L91" s="30">
        <v>117.43105</v>
      </c>
      <c r="M91" s="30">
        <v>0</v>
      </c>
      <c r="N91" s="14"/>
      <c r="O91" s="3"/>
      <c r="P91" s="2"/>
      <c r="Q91" s="2"/>
      <c r="R91" s="285"/>
    </row>
    <row r="92" spans="1:19" ht="92.45" customHeight="1">
      <c r="A92" s="407"/>
      <c r="B92" s="127" t="s">
        <v>242</v>
      </c>
      <c r="C92" s="266" t="s">
        <v>240</v>
      </c>
      <c r="D92" s="213" t="s">
        <v>42</v>
      </c>
      <c r="E92" s="305" t="s">
        <v>243</v>
      </c>
      <c r="F92" s="305"/>
      <c r="G92" s="194">
        <f t="shared" ref="G92" si="72">L92*$I$59</f>
        <v>117.43105</v>
      </c>
      <c r="H92" s="194">
        <f t="shared" ref="H92" si="73">M92*$I$59</f>
        <v>0</v>
      </c>
      <c r="I92" s="6"/>
      <c r="J92" s="11"/>
      <c r="K92" s="25"/>
      <c r="L92" s="30">
        <v>117.43105</v>
      </c>
      <c r="M92" s="30">
        <v>0</v>
      </c>
      <c r="N92" s="136"/>
      <c r="O92" s="3"/>
      <c r="P92" s="2"/>
      <c r="Q92" s="2"/>
      <c r="R92" s="285"/>
    </row>
    <row r="93" spans="1:19" ht="121.9" customHeight="1">
      <c r="A93" s="408"/>
      <c r="B93" s="189">
        <v>425</v>
      </c>
      <c r="C93" s="214" t="s">
        <v>217</v>
      </c>
      <c r="D93" s="215" t="s">
        <v>37</v>
      </c>
      <c r="E93" s="457" t="s">
        <v>209</v>
      </c>
      <c r="F93" s="457"/>
      <c r="G93" s="216">
        <f t="shared" si="70"/>
        <v>1174.8</v>
      </c>
      <c r="H93" s="216">
        <f t="shared" si="71"/>
        <v>117.47999999999999</v>
      </c>
      <c r="I93" s="83"/>
      <c r="J93" s="84"/>
      <c r="K93" s="79"/>
      <c r="L93" s="85">
        <v>1174.8</v>
      </c>
      <c r="M93" s="86">
        <v>117.47999999999999</v>
      </c>
      <c r="N93" s="229"/>
      <c r="O93" s="3"/>
      <c r="P93" s="2"/>
      <c r="Q93" s="2"/>
      <c r="R93" s="285"/>
    </row>
    <row r="94" spans="1:19" ht="49.15" customHeight="1">
      <c r="A94" s="82"/>
      <c r="B94" s="217">
        <v>426</v>
      </c>
      <c r="C94" s="218" t="s">
        <v>129</v>
      </c>
      <c r="D94" s="219" t="s">
        <v>10</v>
      </c>
      <c r="E94" s="463" t="s">
        <v>283</v>
      </c>
      <c r="F94" s="463"/>
      <c r="G94" s="143">
        <f t="shared" si="70"/>
        <v>109.64800000000001</v>
      </c>
      <c r="H94" s="143">
        <f t="shared" si="71"/>
        <v>0</v>
      </c>
      <c r="I94" s="87"/>
      <c r="J94" s="88"/>
      <c r="K94" s="89"/>
      <c r="L94" s="90">
        <v>109.64800000000001</v>
      </c>
      <c r="M94" s="91">
        <v>0</v>
      </c>
      <c r="N94" s="92"/>
      <c r="O94" s="3"/>
      <c r="P94" s="2"/>
      <c r="Q94" s="2"/>
      <c r="R94" s="265"/>
    </row>
    <row r="95" spans="1:19" ht="41.45" customHeight="1">
      <c r="A95" s="82"/>
      <c r="B95" s="230" t="s">
        <v>130</v>
      </c>
      <c r="C95" s="220" t="s">
        <v>227</v>
      </c>
      <c r="D95" s="221" t="s">
        <v>45</v>
      </c>
      <c r="E95" s="462" t="s">
        <v>210</v>
      </c>
      <c r="F95" s="462"/>
      <c r="G95" s="222">
        <f t="shared" si="70"/>
        <v>110.62700000000001</v>
      </c>
      <c r="H95" s="222">
        <f t="shared" si="71"/>
        <v>20.559000000000001</v>
      </c>
      <c r="I95" s="87"/>
      <c r="J95" s="88"/>
      <c r="K95" s="89"/>
      <c r="L95" s="90">
        <v>110.62700000000001</v>
      </c>
      <c r="M95" s="91">
        <v>20.559000000000001</v>
      </c>
      <c r="N95" s="92"/>
      <c r="O95" s="3"/>
      <c r="P95" s="2"/>
      <c r="Q95" s="2"/>
      <c r="R95" s="265"/>
    </row>
    <row r="96" spans="1:19" ht="79.900000000000006" customHeight="1">
      <c r="A96" s="82"/>
      <c r="B96" s="217">
        <v>427</v>
      </c>
      <c r="C96" s="218" t="s">
        <v>218</v>
      </c>
      <c r="D96" s="219" t="s">
        <v>10</v>
      </c>
      <c r="E96" s="312" t="s">
        <v>211</v>
      </c>
      <c r="F96" s="313"/>
      <c r="G96" s="143">
        <f t="shared" ref="G96" si="74">L96*$I$59</f>
        <v>7325.4707453400024</v>
      </c>
      <c r="H96" s="143">
        <f t="shared" ref="H96" si="75">M96*$I$59</f>
        <v>21.209422425714287</v>
      </c>
      <c r="I96" s="87"/>
      <c r="J96" s="88"/>
      <c r="K96" s="89"/>
      <c r="L96" s="90">
        <v>7325.4707453400024</v>
      </c>
      <c r="M96" s="91">
        <v>21.209422425714287</v>
      </c>
      <c r="N96" s="140"/>
      <c r="O96" s="3"/>
      <c r="P96" s="2"/>
      <c r="Q96" s="2"/>
      <c r="R96" s="265"/>
    </row>
    <row r="97" spans="1:19" ht="51" customHeight="1">
      <c r="A97" s="82"/>
      <c r="B97" s="217">
        <v>428</v>
      </c>
      <c r="C97" s="218" t="s">
        <v>219</v>
      </c>
      <c r="D97" s="219" t="s">
        <v>10</v>
      </c>
      <c r="E97" s="312" t="s">
        <v>222</v>
      </c>
      <c r="F97" s="313"/>
      <c r="G97" s="143">
        <f t="shared" ref="G97" si="76">L97*$I$59</f>
        <v>503.1746720000001</v>
      </c>
      <c r="H97" s="143">
        <f t="shared" ref="H97" si="77">M97*$I$59</f>
        <v>0</v>
      </c>
      <c r="I97" s="87"/>
      <c r="J97" s="88"/>
      <c r="K97" s="89"/>
      <c r="L97" s="90">
        <v>503.1746720000001</v>
      </c>
      <c r="M97" s="91">
        <v>0</v>
      </c>
      <c r="N97" s="140"/>
      <c r="O97" s="3"/>
      <c r="P97" s="2"/>
      <c r="Q97" s="2"/>
      <c r="R97" s="265"/>
    </row>
    <row r="98" spans="1:19" ht="38.450000000000003" customHeight="1">
      <c r="A98" s="82"/>
      <c r="B98" s="217">
        <v>430</v>
      </c>
      <c r="C98" s="218" t="s">
        <v>220</v>
      </c>
      <c r="D98" s="142" t="s">
        <v>10</v>
      </c>
      <c r="E98" s="312" t="s">
        <v>223</v>
      </c>
      <c r="F98" s="313"/>
      <c r="G98" s="143">
        <f t="shared" ref="G98" si="78">L98*$I$59</f>
        <v>1160.5331309000001</v>
      </c>
      <c r="H98" s="143">
        <f t="shared" ref="H98" si="79">M98*$I$59</f>
        <v>0</v>
      </c>
      <c r="I98" s="87"/>
      <c r="J98" s="88"/>
      <c r="K98" s="89"/>
      <c r="L98" s="90">
        <v>1160.5331309000001</v>
      </c>
      <c r="M98" s="91">
        <v>0</v>
      </c>
      <c r="N98" s="140"/>
      <c r="O98" s="3"/>
      <c r="P98" s="2"/>
      <c r="Q98" s="2"/>
      <c r="R98" s="265"/>
    </row>
    <row r="99" spans="1:19" ht="56.45" customHeight="1">
      <c r="A99" s="82"/>
      <c r="B99" s="217">
        <v>431</v>
      </c>
      <c r="C99" s="218" t="s">
        <v>221</v>
      </c>
      <c r="D99" s="142" t="s">
        <v>19</v>
      </c>
      <c r="E99" s="312" t="s">
        <v>224</v>
      </c>
      <c r="F99" s="313"/>
      <c r="G99" s="143">
        <f t="shared" ref="G99" si="80">L99*$I$59</f>
        <v>595.43524040000011</v>
      </c>
      <c r="H99" s="143">
        <f t="shared" ref="H99" si="81">M99*$I$59</f>
        <v>59.543524040000008</v>
      </c>
      <c r="I99" s="87"/>
      <c r="J99" s="88"/>
      <c r="K99" s="89"/>
      <c r="L99" s="90">
        <v>595.43524040000011</v>
      </c>
      <c r="M99" s="91">
        <v>59.543524040000008</v>
      </c>
      <c r="N99" s="140"/>
      <c r="O99" s="3"/>
      <c r="P99" s="2"/>
      <c r="Q99" s="2"/>
      <c r="R99" s="265"/>
    </row>
    <row r="100" spans="1:19" ht="29.45" customHeight="1">
      <c r="A100" s="82"/>
      <c r="B100" s="217">
        <v>438</v>
      </c>
      <c r="C100" s="218" t="s">
        <v>225</v>
      </c>
      <c r="D100" s="142" t="s">
        <v>10</v>
      </c>
      <c r="E100" s="312" t="s">
        <v>212</v>
      </c>
      <c r="F100" s="313"/>
      <c r="G100" s="143">
        <f t="shared" ref="G100" si="82">L100*$I$59</f>
        <v>766.03813000000002</v>
      </c>
      <c r="H100" s="143">
        <f t="shared" ref="H100" si="83">M100*$I$59</f>
        <v>0</v>
      </c>
      <c r="I100" s="87"/>
      <c r="J100" s="88"/>
      <c r="K100" s="89"/>
      <c r="L100" s="90">
        <v>766.03813000000002</v>
      </c>
      <c r="M100" s="91">
        <v>0</v>
      </c>
      <c r="N100" s="140"/>
      <c r="O100" s="3"/>
      <c r="P100" s="2"/>
      <c r="Q100" s="2"/>
      <c r="R100" s="265"/>
    </row>
    <row r="101" spans="1:19" ht="66" customHeight="1">
      <c r="A101" s="82"/>
      <c r="B101" s="217">
        <v>442</v>
      </c>
      <c r="C101" s="141" t="s">
        <v>228</v>
      </c>
      <c r="D101" s="142" t="s">
        <v>134</v>
      </c>
      <c r="E101" s="312" t="s">
        <v>226</v>
      </c>
      <c r="F101" s="313"/>
      <c r="G101" s="143">
        <f t="shared" ref="G101" si="84">L101*$I$59</f>
        <v>208.52699999999999</v>
      </c>
      <c r="H101" s="143">
        <f>M101*$I$59</f>
        <v>20.559000000000001</v>
      </c>
      <c r="I101" s="87"/>
      <c r="J101" s="88"/>
      <c r="K101" s="89"/>
      <c r="L101" s="90">
        <v>208.52699999999999</v>
      </c>
      <c r="M101" s="91">
        <v>20.559000000000001</v>
      </c>
      <c r="N101" s="140"/>
      <c r="O101" s="3"/>
      <c r="P101" s="2"/>
      <c r="Q101" s="2"/>
      <c r="R101" s="265"/>
    </row>
    <row r="102" spans="1:19" ht="51" customHeight="1" thickBot="1">
      <c r="A102" s="82"/>
      <c r="B102" s="217">
        <v>450</v>
      </c>
      <c r="C102" s="141" t="s">
        <v>229</v>
      </c>
      <c r="D102" s="142" t="s">
        <v>10</v>
      </c>
      <c r="E102" s="459" t="s">
        <v>313</v>
      </c>
      <c r="F102" s="460"/>
      <c r="G102" s="143">
        <f t="shared" ref="G102" si="85">L102*$I$59</f>
        <v>4033.48</v>
      </c>
      <c r="H102" s="143">
        <f t="shared" ref="H102" si="86">M102*$I$59</f>
        <v>0</v>
      </c>
      <c r="I102" s="87"/>
      <c r="J102" s="88"/>
      <c r="K102" s="89"/>
      <c r="L102" s="90">
        <v>4033.48</v>
      </c>
      <c r="M102" s="91">
        <v>0</v>
      </c>
      <c r="N102" s="140"/>
      <c r="O102" s="3"/>
      <c r="P102" s="2"/>
      <c r="Q102" s="2"/>
      <c r="R102" s="265"/>
      <c r="S102" s="46"/>
    </row>
    <row r="103" spans="1:19" ht="16.5" customHeight="1" thickTop="1">
      <c r="A103" s="426" t="s">
        <v>104</v>
      </c>
      <c r="B103" s="427"/>
      <c r="C103" s="427"/>
      <c r="D103" s="427"/>
      <c r="E103" s="427"/>
      <c r="F103" s="427"/>
      <c r="G103" s="432" t="s">
        <v>114</v>
      </c>
      <c r="H103" s="433"/>
      <c r="I103" s="423" t="s">
        <v>116</v>
      </c>
      <c r="J103" s="424"/>
      <c r="K103" s="13"/>
      <c r="L103" s="425" t="s">
        <v>36</v>
      </c>
      <c r="M103" s="425"/>
      <c r="N103" s="14"/>
      <c r="O103" s="3"/>
      <c r="P103" s="2"/>
      <c r="Q103" s="2"/>
      <c r="R103" s="285"/>
    </row>
    <row r="104" spans="1:19" ht="13.5" customHeight="1" thickBot="1">
      <c r="A104" s="428"/>
      <c r="B104" s="429"/>
      <c r="C104" s="429"/>
      <c r="D104" s="429"/>
      <c r="E104" s="429"/>
      <c r="F104" s="429"/>
      <c r="G104" s="430">
        <v>1</v>
      </c>
      <c r="H104" s="431"/>
      <c r="I104" s="391">
        <f>G104</f>
        <v>1</v>
      </c>
      <c r="J104" s="392"/>
      <c r="K104" s="13"/>
      <c r="L104" s="13"/>
      <c r="M104" s="13"/>
      <c r="N104" s="14"/>
      <c r="O104" s="3"/>
      <c r="P104" s="2"/>
      <c r="Q104" s="2"/>
      <c r="R104" s="285"/>
    </row>
    <row r="105" spans="1:19" ht="37.15" customHeight="1" thickTop="1">
      <c r="A105" s="410"/>
      <c r="B105" s="180">
        <v>700</v>
      </c>
      <c r="C105" s="182" t="s">
        <v>183</v>
      </c>
      <c r="D105" s="183"/>
      <c r="E105" s="464" t="s">
        <v>184</v>
      </c>
      <c r="F105" s="464"/>
      <c r="G105" s="184"/>
      <c r="H105" s="185"/>
      <c r="I105" s="7"/>
      <c r="J105" s="10"/>
      <c r="K105" s="13"/>
      <c r="L105" s="32"/>
      <c r="M105" s="33"/>
      <c r="N105" s="135"/>
      <c r="O105" s="3"/>
      <c r="P105" s="2"/>
      <c r="Q105" s="2"/>
      <c r="R105" s="285"/>
    </row>
    <row r="106" spans="1:19" ht="78.599999999999994" customHeight="1">
      <c r="A106" s="411"/>
      <c r="B106" s="231" t="s">
        <v>77</v>
      </c>
      <c r="C106" s="186" t="s">
        <v>185</v>
      </c>
      <c r="D106" s="129" t="s">
        <v>25</v>
      </c>
      <c r="E106" s="465" t="s">
        <v>186</v>
      </c>
      <c r="F106" s="465"/>
      <c r="G106" s="187">
        <f>L106*$I$104</f>
        <v>155.23024000000001</v>
      </c>
      <c r="H106" s="187">
        <f>M106*$I$104</f>
        <v>17.10313</v>
      </c>
      <c r="I106" s="7"/>
      <c r="J106" s="10"/>
      <c r="K106" s="13"/>
      <c r="L106" s="100">
        <v>155.23024000000001</v>
      </c>
      <c r="M106" s="101">
        <v>17.10313</v>
      </c>
      <c r="N106" s="135"/>
      <c r="O106" s="3"/>
      <c r="P106" s="2"/>
      <c r="Q106" s="2"/>
      <c r="R106" s="285"/>
    </row>
    <row r="107" spans="1:19" ht="85.5" customHeight="1" thickBot="1">
      <c r="A107" s="412"/>
      <c r="B107" s="231" t="s">
        <v>78</v>
      </c>
      <c r="C107" s="186" t="s">
        <v>187</v>
      </c>
      <c r="D107" s="129" t="s">
        <v>26</v>
      </c>
      <c r="E107" s="465" t="s">
        <v>186</v>
      </c>
      <c r="F107" s="465"/>
      <c r="G107" s="187">
        <f>L107*$I$104</f>
        <v>841.93999999999994</v>
      </c>
      <c r="H107" s="187">
        <f>M107*$I$104</f>
        <v>0</v>
      </c>
      <c r="I107" s="7"/>
      <c r="J107" s="10"/>
      <c r="K107" s="13"/>
      <c r="L107" s="100">
        <v>841.93999999999994</v>
      </c>
      <c r="M107" s="101">
        <v>0</v>
      </c>
      <c r="N107" s="135"/>
      <c r="O107" s="3"/>
      <c r="P107" s="2"/>
      <c r="Q107" s="2"/>
      <c r="R107" s="285"/>
    </row>
    <row r="108" spans="1:19" ht="17.25" customHeight="1" thickTop="1">
      <c r="A108" s="306" t="s">
        <v>102</v>
      </c>
      <c r="B108" s="307"/>
      <c r="C108" s="307"/>
      <c r="D108" s="307"/>
      <c r="E108" s="307"/>
      <c r="F108" s="308"/>
      <c r="G108" s="360" t="s">
        <v>114</v>
      </c>
      <c r="H108" s="361"/>
      <c r="I108" s="349" t="s">
        <v>90</v>
      </c>
      <c r="J108" s="349"/>
      <c r="K108" s="13"/>
      <c r="N108" s="14"/>
      <c r="O108" s="3"/>
      <c r="P108" s="2"/>
      <c r="Q108" s="2"/>
      <c r="R108" s="265"/>
    </row>
    <row r="109" spans="1:19" ht="15.75" customHeight="1" thickBot="1">
      <c r="A109" s="309"/>
      <c r="B109" s="310"/>
      <c r="C109" s="310"/>
      <c r="D109" s="310"/>
      <c r="E109" s="310"/>
      <c r="F109" s="311"/>
      <c r="G109" s="314">
        <v>1</v>
      </c>
      <c r="H109" s="315"/>
      <c r="I109" s="48">
        <f>G109</f>
        <v>1</v>
      </c>
      <c r="J109" s="4"/>
      <c r="K109" s="13"/>
      <c r="N109" s="14"/>
      <c r="O109" s="3"/>
      <c r="P109" s="2"/>
      <c r="Q109" s="2"/>
      <c r="R109" s="265"/>
    </row>
    <row r="110" spans="1:19" ht="49.15" customHeight="1" thickTop="1">
      <c r="A110" s="434"/>
      <c r="B110" s="156">
        <v>900</v>
      </c>
      <c r="C110" s="157" t="s">
        <v>158</v>
      </c>
      <c r="D110" s="158" t="s">
        <v>11</v>
      </c>
      <c r="E110" s="438" t="s">
        <v>159</v>
      </c>
      <c r="F110" s="438"/>
      <c r="G110" s="159"/>
      <c r="H110" s="160"/>
      <c r="I110" s="6"/>
      <c r="J110" s="11"/>
      <c r="K110" s="25"/>
      <c r="L110" s="35"/>
      <c r="M110" s="19"/>
      <c r="N110" s="135"/>
      <c r="O110" s="3"/>
      <c r="P110" s="2"/>
      <c r="Q110" s="2"/>
      <c r="R110" s="265"/>
    </row>
    <row r="111" spans="1:19" ht="15" customHeight="1">
      <c r="A111" s="435"/>
      <c r="B111" s="232" t="s">
        <v>79</v>
      </c>
      <c r="C111" s="161" t="s">
        <v>12</v>
      </c>
      <c r="D111" s="162"/>
      <c r="E111" s="409"/>
      <c r="F111" s="409"/>
      <c r="G111" s="154">
        <f>L111*$I$109</f>
        <v>1815.6534000000001</v>
      </c>
      <c r="H111" s="155">
        <f>M111*$I$109</f>
        <v>199.72187400000001</v>
      </c>
      <c r="I111" s="6"/>
      <c r="J111" s="11"/>
      <c r="K111" s="25"/>
      <c r="L111" s="23">
        <v>1815.6534000000001</v>
      </c>
      <c r="M111" s="23">
        <v>199.72187400000001</v>
      </c>
      <c r="N111" s="14"/>
      <c r="O111" s="3"/>
      <c r="P111" s="2"/>
      <c r="Q111" s="2"/>
      <c r="R111" s="265"/>
    </row>
    <row r="112" spans="1:19" ht="15" customHeight="1">
      <c r="A112" s="435"/>
      <c r="B112" s="232" t="s">
        <v>80</v>
      </c>
      <c r="C112" s="161" t="s">
        <v>13</v>
      </c>
      <c r="D112" s="162"/>
      <c r="E112" s="409"/>
      <c r="F112" s="409"/>
      <c r="G112" s="154">
        <f>L112*$I$109</f>
        <v>2222.7216000000003</v>
      </c>
      <c r="H112" s="155">
        <f>M112*$I$109</f>
        <v>244.49937600000001</v>
      </c>
      <c r="I112" s="6"/>
      <c r="J112" s="11"/>
      <c r="K112" s="25"/>
      <c r="L112" s="23">
        <v>2222.7216000000003</v>
      </c>
      <c r="M112" s="23">
        <v>244.49937600000001</v>
      </c>
      <c r="N112" s="14"/>
      <c r="O112" s="3"/>
      <c r="P112" s="2"/>
      <c r="Q112" s="2"/>
      <c r="R112" s="265"/>
    </row>
    <row r="113" spans="1:18" ht="49.9" customHeight="1">
      <c r="A113" s="435"/>
      <c r="B113" s="163">
        <v>901</v>
      </c>
      <c r="C113" s="164" t="s">
        <v>160</v>
      </c>
      <c r="D113" s="165" t="s">
        <v>11</v>
      </c>
      <c r="E113" s="356" t="s">
        <v>161</v>
      </c>
      <c r="F113" s="356"/>
      <c r="G113" s="148"/>
      <c r="H113" s="166"/>
      <c r="I113" s="6"/>
      <c r="J113" s="10"/>
      <c r="K113" s="13"/>
      <c r="L113" s="36"/>
      <c r="M113" s="36"/>
      <c r="N113" s="135"/>
      <c r="O113" s="3"/>
      <c r="P113" s="2"/>
      <c r="Q113" s="2"/>
      <c r="R113" s="265"/>
    </row>
    <row r="114" spans="1:18" ht="15" customHeight="1">
      <c r="A114" s="435"/>
      <c r="B114" s="232" t="s">
        <v>81</v>
      </c>
      <c r="C114" s="161" t="s">
        <v>12</v>
      </c>
      <c r="D114" s="162"/>
      <c r="E114" s="409"/>
      <c r="F114" s="409"/>
      <c r="G114" s="154">
        <f>L114*$I$109</f>
        <v>2501.6387</v>
      </c>
      <c r="H114" s="155">
        <f t="shared" ref="H114:H115" si="87">M114*$I$109</f>
        <v>275.18025700000004</v>
      </c>
      <c r="I114" s="6"/>
      <c r="J114" s="11"/>
      <c r="K114" s="25"/>
      <c r="L114" s="23">
        <v>2501.6387</v>
      </c>
      <c r="M114" s="23">
        <v>275.18025700000004</v>
      </c>
      <c r="N114" s="14"/>
      <c r="O114" s="3"/>
      <c r="P114" s="2"/>
      <c r="Q114" s="2"/>
      <c r="R114" s="265"/>
    </row>
    <row r="115" spans="1:18" ht="15" customHeight="1">
      <c r="A115" s="435"/>
      <c r="B115" s="232" t="s">
        <v>83</v>
      </c>
      <c r="C115" s="161" t="s">
        <v>13</v>
      </c>
      <c r="D115" s="162"/>
      <c r="E115" s="409"/>
      <c r="F115" s="409"/>
      <c r="G115" s="154">
        <f>L115*$I$109</f>
        <v>3025.0120999999999</v>
      </c>
      <c r="H115" s="155">
        <f t="shared" si="87"/>
        <v>332.75133099999999</v>
      </c>
      <c r="I115" s="6"/>
      <c r="J115" s="11"/>
      <c r="K115" s="25"/>
      <c r="L115" s="23">
        <v>3025.0120999999999</v>
      </c>
      <c r="M115" s="23">
        <v>332.75133099999999</v>
      </c>
      <c r="N115" s="14"/>
      <c r="O115" s="3"/>
      <c r="P115" s="2"/>
      <c r="Q115" s="2"/>
      <c r="R115" s="265"/>
    </row>
    <row r="116" spans="1:18" ht="15" customHeight="1">
      <c r="A116" s="435"/>
      <c r="B116" s="163">
        <v>902</v>
      </c>
      <c r="C116" s="167" t="s">
        <v>14</v>
      </c>
      <c r="D116" s="128"/>
      <c r="E116" s="419"/>
      <c r="F116" s="420"/>
      <c r="G116" s="148"/>
      <c r="H116" s="149"/>
      <c r="I116" s="6"/>
      <c r="J116" s="10"/>
      <c r="K116" s="13"/>
      <c r="L116" s="23"/>
      <c r="M116" s="19"/>
      <c r="N116" s="14"/>
      <c r="O116" s="3"/>
      <c r="P116" s="2"/>
      <c r="Q116" s="2"/>
      <c r="R116" s="265"/>
    </row>
    <row r="117" spans="1:18" ht="52.9" customHeight="1">
      <c r="A117" s="435"/>
      <c r="B117" s="233" t="s">
        <v>84</v>
      </c>
      <c r="C117" s="168" t="s">
        <v>15</v>
      </c>
      <c r="D117" s="162" t="s">
        <v>16</v>
      </c>
      <c r="E117" s="421" t="s">
        <v>162</v>
      </c>
      <c r="F117" s="421"/>
      <c r="G117" s="154">
        <f>L117*$I$109</f>
        <v>228.23732749230771</v>
      </c>
      <c r="H117" s="155">
        <f>M117*$I$109</f>
        <v>25.106106024153849</v>
      </c>
      <c r="I117" s="6"/>
      <c r="J117" s="11"/>
      <c r="K117" s="25"/>
      <c r="L117" s="37">
        <v>228.23732749230771</v>
      </c>
      <c r="M117" s="23">
        <v>25.106106024153849</v>
      </c>
      <c r="N117" s="135"/>
      <c r="O117" s="3"/>
      <c r="P117" s="2"/>
      <c r="Q117" s="2"/>
      <c r="R117" s="265"/>
    </row>
    <row r="118" spans="1:18" ht="60" customHeight="1">
      <c r="A118" s="435"/>
      <c r="B118" s="233" t="s">
        <v>85</v>
      </c>
      <c r="C118" s="161" t="s">
        <v>163</v>
      </c>
      <c r="D118" s="162" t="s">
        <v>16</v>
      </c>
      <c r="E118" s="422" t="s">
        <v>164</v>
      </c>
      <c r="F118" s="422"/>
      <c r="G118" s="154">
        <f>L118*$I$109</f>
        <v>893.25022826874999</v>
      </c>
      <c r="H118" s="155">
        <f t="shared" ref="H118:H120" si="88">M118*$I$109</f>
        <v>98.257525109562508</v>
      </c>
      <c r="I118" s="6"/>
      <c r="J118" s="11"/>
      <c r="K118" s="25"/>
      <c r="L118" s="38">
        <v>893.25022826874999</v>
      </c>
      <c r="M118" s="23">
        <v>98.257525109562508</v>
      </c>
      <c r="N118" s="135"/>
      <c r="O118" s="3"/>
      <c r="P118" s="2"/>
      <c r="Q118" s="2"/>
      <c r="R118" s="265"/>
    </row>
    <row r="119" spans="1:18" ht="55.9" customHeight="1">
      <c r="A119" s="435"/>
      <c r="B119" s="233" t="s">
        <v>86</v>
      </c>
      <c r="C119" s="161" t="s">
        <v>165</v>
      </c>
      <c r="D119" s="162" t="s">
        <v>16</v>
      </c>
      <c r="E119" s="422" t="s">
        <v>166</v>
      </c>
      <c r="F119" s="422"/>
      <c r="G119" s="154">
        <f>L119*$I$109</f>
        <v>1977.873920275</v>
      </c>
      <c r="H119" s="155">
        <f t="shared" si="88"/>
        <v>217.56613123024999</v>
      </c>
      <c r="I119" s="6"/>
      <c r="J119" s="11"/>
      <c r="K119" s="25"/>
      <c r="L119" s="38">
        <v>1977.873920275</v>
      </c>
      <c r="M119" s="23">
        <v>217.56613123024999</v>
      </c>
      <c r="N119" s="135"/>
      <c r="O119" s="3"/>
      <c r="P119" s="2"/>
      <c r="Q119" s="2"/>
      <c r="R119" s="265"/>
    </row>
    <row r="120" spans="1:18" ht="51" customHeight="1">
      <c r="A120" s="435"/>
      <c r="B120" s="233" t="s">
        <v>87</v>
      </c>
      <c r="C120" s="161" t="s">
        <v>167</v>
      </c>
      <c r="D120" s="162" t="s">
        <v>16</v>
      </c>
      <c r="E120" s="422" t="s">
        <v>168</v>
      </c>
      <c r="F120" s="422"/>
      <c r="G120" s="154">
        <f>L120*$I$109</f>
        <v>659.846</v>
      </c>
      <c r="H120" s="155">
        <f t="shared" si="88"/>
        <v>63.635000000000005</v>
      </c>
      <c r="I120" s="6"/>
      <c r="J120" s="11"/>
      <c r="K120" s="25"/>
      <c r="L120" s="38">
        <v>659.846</v>
      </c>
      <c r="M120" s="23">
        <v>63.635000000000005</v>
      </c>
      <c r="N120" s="135"/>
      <c r="O120" s="3"/>
      <c r="P120" s="2"/>
      <c r="Q120" s="2"/>
      <c r="R120" s="265"/>
    </row>
    <row r="121" spans="1:18" ht="53.45" customHeight="1">
      <c r="A121" s="435"/>
      <c r="B121" s="233" t="s">
        <v>88</v>
      </c>
      <c r="C121" s="161" t="s">
        <v>169</v>
      </c>
      <c r="D121" s="162" t="s">
        <v>16</v>
      </c>
      <c r="E121" s="422" t="s">
        <v>170</v>
      </c>
      <c r="F121" s="422"/>
      <c r="G121" s="154">
        <f>L121*$I$109</f>
        <v>119.92750000000001</v>
      </c>
      <c r="H121" s="155">
        <f>M121*$I$109</f>
        <v>11.747999999999999</v>
      </c>
      <c r="I121" s="6"/>
      <c r="J121" s="11"/>
      <c r="K121" s="25"/>
      <c r="L121" s="38">
        <v>119.92750000000001</v>
      </c>
      <c r="M121" s="23">
        <v>11.747999999999999</v>
      </c>
      <c r="N121" s="135"/>
      <c r="O121" s="3"/>
      <c r="P121" s="2"/>
      <c r="Q121" s="2"/>
      <c r="R121" s="265"/>
    </row>
    <row r="122" spans="1:18" ht="43.9" customHeight="1">
      <c r="A122" s="435"/>
      <c r="B122" s="163">
        <v>903</v>
      </c>
      <c r="C122" s="169" t="s">
        <v>171</v>
      </c>
      <c r="D122" s="152" t="s">
        <v>17</v>
      </c>
      <c r="E122" s="356" t="s">
        <v>172</v>
      </c>
      <c r="F122" s="356"/>
      <c r="G122" s="148"/>
      <c r="H122" s="149"/>
      <c r="I122" s="6"/>
      <c r="J122" s="10"/>
      <c r="K122" s="13"/>
      <c r="L122" s="39"/>
      <c r="M122" s="19"/>
      <c r="N122" s="135"/>
      <c r="O122" s="3"/>
      <c r="P122" s="2"/>
      <c r="Q122" s="2"/>
      <c r="R122" s="265"/>
    </row>
    <row r="123" spans="1:18" ht="23.25" customHeight="1">
      <c r="A123" s="435"/>
      <c r="B123" s="234" t="s">
        <v>89</v>
      </c>
      <c r="C123" s="161" t="s">
        <v>12</v>
      </c>
      <c r="D123" s="162" t="s">
        <v>17</v>
      </c>
      <c r="E123" s="409"/>
      <c r="F123" s="409"/>
      <c r="G123" s="154">
        <f>L123*$I$109</f>
        <v>1280.4341000000002</v>
      </c>
      <c r="H123" s="155">
        <f>M123*$I$109</f>
        <v>140.84775099999999</v>
      </c>
      <c r="I123" s="6"/>
      <c r="J123" s="11"/>
      <c r="K123" s="25"/>
      <c r="L123" s="23">
        <v>1280.4341000000002</v>
      </c>
      <c r="M123" s="23">
        <v>140.84775099999999</v>
      </c>
      <c r="N123" s="14"/>
      <c r="O123" s="3"/>
      <c r="P123" s="2"/>
      <c r="Q123" s="2"/>
      <c r="R123" s="265"/>
    </row>
    <row r="124" spans="1:18" ht="25.5" customHeight="1">
      <c r="A124" s="435"/>
      <c r="B124" s="234" t="s">
        <v>82</v>
      </c>
      <c r="C124" s="161" t="s">
        <v>13</v>
      </c>
      <c r="D124" s="162" t="s">
        <v>17</v>
      </c>
      <c r="E124" s="409"/>
      <c r="F124" s="409"/>
      <c r="G124" s="154">
        <f t="shared" ref="G124:G132" si="89">L124*$I$109</f>
        <v>1454.8919000000001</v>
      </c>
      <c r="H124" s="155">
        <f t="shared" ref="H124:H141" si="90">M124*$I$109</f>
        <v>160.03810900000002</v>
      </c>
      <c r="I124" s="6"/>
      <c r="J124" s="11"/>
      <c r="K124" s="25"/>
      <c r="L124" s="23">
        <v>1454.8919000000001</v>
      </c>
      <c r="M124" s="23">
        <v>160.03810900000002</v>
      </c>
      <c r="N124" s="14"/>
      <c r="O124" s="3"/>
      <c r="P124" s="2"/>
      <c r="Q124" s="2"/>
      <c r="R124" s="265"/>
    </row>
    <row r="125" spans="1:18" ht="118.9" customHeight="1">
      <c r="A125" s="435"/>
      <c r="B125" s="170">
        <v>904</v>
      </c>
      <c r="C125" s="171" t="s">
        <v>333</v>
      </c>
      <c r="D125" s="147" t="s">
        <v>10</v>
      </c>
      <c r="E125" s="461" t="s">
        <v>334</v>
      </c>
      <c r="F125" s="461"/>
      <c r="G125" s="148">
        <f t="shared" si="89"/>
        <v>21244.3</v>
      </c>
      <c r="H125" s="149">
        <f t="shared" si="90"/>
        <v>2336.8729999999996</v>
      </c>
      <c r="I125" s="6"/>
      <c r="J125" s="10"/>
      <c r="K125" s="19"/>
      <c r="L125" s="21">
        <v>21244.3</v>
      </c>
      <c r="M125" s="21">
        <v>2336.8729999999996</v>
      </c>
      <c r="N125" s="135"/>
      <c r="O125" s="3"/>
      <c r="P125" s="2"/>
      <c r="Q125" s="2"/>
      <c r="R125" s="265"/>
    </row>
    <row r="126" spans="1:18" ht="126" customHeight="1">
      <c r="A126" s="435"/>
      <c r="B126" s="235" t="s">
        <v>94</v>
      </c>
      <c r="C126" s="172" t="s">
        <v>335</v>
      </c>
      <c r="D126" s="173" t="s">
        <v>10</v>
      </c>
      <c r="E126" s="421" t="s">
        <v>337</v>
      </c>
      <c r="F126" s="421"/>
      <c r="G126" s="154">
        <f t="shared" si="89"/>
        <v>18057.654999999999</v>
      </c>
      <c r="H126" s="155">
        <f t="shared" si="90"/>
        <v>2655.5374999999999</v>
      </c>
      <c r="I126" s="6"/>
      <c r="J126" s="10"/>
      <c r="K126" s="19"/>
      <c r="L126" s="16">
        <v>18057.654999999999</v>
      </c>
      <c r="M126" s="16">
        <v>2655.5374999999999</v>
      </c>
      <c r="N126" s="135"/>
      <c r="O126" s="3"/>
      <c r="P126" s="4"/>
      <c r="Q126" s="4"/>
      <c r="R126" s="286"/>
    </row>
    <row r="127" spans="1:18" ht="126" customHeight="1">
      <c r="A127" s="435"/>
      <c r="B127" s="235" t="s">
        <v>285</v>
      </c>
      <c r="C127" s="172" t="s">
        <v>336</v>
      </c>
      <c r="D127" s="173" t="s">
        <v>10</v>
      </c>
      <c r="E127" s="421" t="s">
        <v>337</v>
      </c>
      <c r="F127" s="421"/>
      <c r="G127" s="154">
        <f t="shared" ref="G127" si="91">L127*$I$109</f>
        <v>26555.375</v>
      </c>
      <c r="H127" s="155">
        <f t="shared" ref="H127" si="92">M127*$I$109</f>
        <v>2655.5374999999999</v>
      </c>
      <c r="I127" s="6"/>
      <c r="J127" s="10"/>
      <c r="K127" s="19"/>
      <c r="L127" s="16">
        <v>26555.375</v>
      </c>
      <c r="M127" s="16">
        <v>2655.5374999999999</v>
      </c>
      <c r="N127" s="135"/>
      <c r="O127" s="3"/>
      <c r="P127" s="4"/>
      <c r="Q127" s="4"/>
      <c r="R127" s="286"/>
    </row>
    <row r="128" spans="1:18" ht="282" customHeight="1">
      <c r="A128" s="435"/>
      <c r="B128" s="174" t="s">
        <v>95</v>
      </c>
      <c r="C128" s="175" t="s">
        <v>173</v>
      </c>
      <c r="D128" s="58" t="s">
        <v>41</v>
      </c>
      <c r="E128" s="442" t="s">
        <v>314</v>
      </c>
      <c r="F128" s="443"/>
      <c r="G128" s="148">
        <f t="shared" si="89"/>
        <v>1904155</v>
      </c>
      <c r="H128" s="149">
        <f t="shared" si="90"/>
        <v>209457.05</v>
      </c>
      <c r="I128" s="6"/>
      <c r="J128" s="10"/>
      <c r="K128" s="16"/>
      <c r="L128" s="30">
        <v>1904155</v>
      </c>
      <c r="M128" s="30">
        <v>209457.05</v>
      </c>
      <c r="N128" s="135"/>
      <c r="O128" s="3"/>
      <c r="P128" s="439"/>
      <c r="Q128" s="439"/>
      <c r="R128" s="286"/>
    </row>
    <row r="129" spans="1:18" ht="116.45" customHeight="1">
      <c r="A129" s="435"/>
      <c r="B129" s="150">
        <v>906</v>
      </c>
      <c r="C129" s="176" t="s">
        <v>174</v>
      </c>
      <c r="D129" s="57" t="s">
        <v>44</v>
      </c>
      <c r="E129" s="446" t="s">
        <v>175</v>
      </c>
      <c r="F129" s="446"/>
      <c r="G129" s="148">
        <f t="shared" si="89"/>
        <v>737474.15049000003</v>
      </c>
      <c r="H129" s="149">
        <f t="shared" si="90"/>
        <v>95871.639270000014</v>
      </c>
      <c r="I129" s="6"/>
      <c r="J129" s="10"/>
      <c r="K129" s="19"/>
      <c r="L129" s="97">
        <v>737474.15049000003</v>
      </c>
      <c r="M129" s="97">
        <v>95871.639270000014</v>
      </c>
      <c r="N129" s="135"/>
      <c r="O129" s="3"/>
      <c r="P129" s="49"/>
      <c r="Q129" s="49"/>
      <c r="R129" s="286"/>
    </row>
    <row r="130" spans="1:18" ht="90.6" customHeight="1">
      <c r="A130" s="435"/>
      <c r="B130" s="150">
        <v>907</v>
      </c>
      <c r="C130" s="177" t="s">
        <v>176</v>
      </c>
      <c r="D130" s="57" t="s">
        <v>44</v>
      </c>
      <c r="E130" s="446" t="s">
        <v>177</v>
      </c>
      <c r="F130" s="446"/>
      <c r="G130" s="148">
        <f t="shared" si="89"/>
        <v>1603542.3789000001</v>
      </c>
      <c r="H130" s="149">
        <f t="shared" si="90"/>
        <v>80177.123840000015</v>
      </c>
      <c r="I130" s="7"/>
      <c r="J130" s="10"/>
      <c r="K130" s="13"/>
      <c r="L130" s="22">
        <v>1603542.3789000001</v>
      </c>
      <c r="M130" s="22">
        <v>80177.123840000015</v>
      </c>
      <c r="N130" s="14"/>
      <c r="O130" s="3"/>
      <c r="P130" s="49"/>
      <c r="Q130" s="49"/>
      <c r="R130" s="286"/>
    </row>
    <row r="131" spans="1:18" ht="92.45" customHeight="1">
      <c r="A131" s="435"/>
      <c r="B131" s="145">
        <v>908</v>
      </c>
      <c r="C131" s="146" t="s">
        <v>178</v>
      </c>
      <c r="D131" s="147" t="s">
        <v>7</v>
      </c>
      <c r="E131" s="444" t="s">
        <v>179</v>
      </c>
      <c r="F131" s="445"/>
      <c r="G131" s="148">
        <f t="shared" si="89"/>
        <v>44429.957000000002</v>
      </c>
      <c r="H131" s="149">
        <f t="shared" si="90"/>
        <v>4887.1679999999997</v>
      </c>
      <c r="I131" s="6"/>
      <c r="J131" s="10"/>
      <c r="K131" s="18"/>
      <c r="L131" s="16">
        <v>44429.957000000002</v>
      </c>
      <c r="M131" s="16">
        <v>4887.1679999999997</v>
      </c>
      <c r="N131" s="135"/>
      <c r="O131" s="3"/>
      <c r="P131" s="440"/>
      <c r="Q131" s="440"/>
      <c r="R131" s="286"/>
    </row>
    <row r="132" spans="1:18" ht="114.6" customHeight="1">
      <c r="A132" s="435"/>
      <c r="B132" s="236" t="s">
        <v>96</v>
      </c>
      <c r="C132" s="178" t="s">
        <v>117</v>
      </c>
      <c r="D132" s="263" t="s">
        <v>32</v>
      </c>
      <c r="E132" s="447" t="s">
        <v>180</v>
      </c>
      <c r="F132" s="448"/>
      <c r="G132" s="154">
        <f t="shared" si="89"/>
        <v>30046.978500000001</v>
      </c>
      <c r="H132" s="155">
        <f t="shared" si="90"/>
        <v>3034.9</v>
      </c>
      <c r="I132" s="6"/>
      <c r="J132" s="10"/>
      <c r="K132" s="40"/>
      <c r="L132" s="41">
        <v>30046.978500000001</v>
      </c>
      <c r="M132" s="42">
        <v>3034.9</v>
      </c>
      <c r="N132" s="135"/>
      <c r="O132" s="3"/>
      <c r="P132" s="441"/>
      <c r="Q132" s="441"/>
      <c r="R132" s="286"/>
    </row>
    <row r="133" spans="1:18" ht="91.9" customHeight="1">
      <c r="A133" s="435"/>
      <c r="B133" s="236" t="s">
        <v>151</v>
      </c>
      <c r="C133" s="178" t="s">
        <v>182</v>
      </c>
      <c r="D133" s="179" t="s">
        <v>8</v>
      </c>
      <c r="E133" s="447" t="s">
        <v>181</v>
      </c>
      <c r="F133" s="448"/>
      <c r="G133" s="154">
        <f t="shared" ref="G133" si="93">L133*$I$109</f>
        <v>14685</v>
      </c>
      <c r="H133" s="155">
        <f t="shared" ref="H133" si="94">M133*$I$109</f>
        <v>1762.2</v>
      </c>
      <c r="I133" s="6"/>
      <c r="J133" s="10"/>
      <c r="K133" s="40"/>
      <c r="L133" s="41">
        <v>14685</v>
      </c>
      <c r="M133" s="42">
        <v>1762.2</v>
      </c>
      <c r="N133" s="136"/>
      <c r="O133" s="3"/>
      <c r="P133" s="110"/>
      <c r="Q133" s="110"/>
      <c r="R133" s="286"/>
    </row>
    <row r="134" spans="1:18" ht="66.599999999999994" customHeight="1">
      <c r="A134" s="435"/>
      <c r="B134" s="145">
        <v>909</v>
      </c>
      <c r="C134" s="146" t="s">
        <v>156</v>
      </c>
      <c r="D134" s="147" t="s">
        <v>8</v>
      </c>
      <c r="E134" s="444" t="s">
        <v>157</v>
      </c>
      <c r="F134" s="445"/>
      <c r="G134" s="148"/>
      <c r="H134" s="149"/>
      <c r="I134" s="6"/>
      <c r="J134" s="10"/>
      <c r="K134" s="18"/>
      <c r="L134" s="19"/>
      <c r="M134" s="16"/>
      <c r="N134" s="135"/>
      <c r="O134" s="3"/>
      <c r="P134" s="4"/>
      <c r="Q134" s="4"/>
      <c r="R134" s="286"/>
    </row>
    <row r="135" spans="1:18" ht="24.75" customHeight="1">
      <c r="A135" s="435"/>
      <c r="B135" s="237" t="s">
        <v>97</v>
      </c>
      <c r="C135" s="153" t="s">
        <v>50</v>
      </c>
      <c r="D135" s="262" t="s">
        <v>9</v>
      </c>
      <c r="E135" s="449"/>
      <c r="F135" s="450"/>
      <c r="G135" s="154">
        <f t="shared" ref="G135:G139" si="95">L135*$I$109</f>
        <v>54050.105394999991</v>
      </c>
      <c r="H135" s="155">
        <f t="shared" si="90"/>
        <v>6486.0126473999999</v>
      </c>
      <c r="I135" s="6"/>
      <c r="J135" s="10"/>
      <c r="K135" s="16"/>
      <c r="L135" s="16">
        <v>54050.105394999991</v>
      </c>
      <c r="M135" s="16">
        <v>6486.0126473999999</v>
      </c>
      <c r="N135" s="135"/>
      <c r="O135" s="3"/>
      <c r="P135" s="4"/>
      <c r="Q135" s="4"/>
      <c r="R135" s="286"/>
    </row>
    <row r="136" spans="1:18" ht="27" customHeight="1">
      <c r="A136" s="435"/>
      <c r="B136" s="237" t="s">
        <v>98</v>
      </c>
      <c r="C136" s="153" t="s">
        <v>51</v>
      </c>
      <c r="D136" s="262" t="s">
        <v>9</v>
      </c>
      <c r="E136" s="449"/>
      <c r="F136" s="450"/>
      <c r="G136" s="154">
        <f t="shared" si="95"/>
        <v>44433.075115</v>
      </c>
      <c r="H136" s="155">
        <f t="shared" si="90"/>
        <v>5331.9690137999996</v>
      </c>
      <c r="I136" s="6"/>
      <c r="J136" s="10"/>
      <c r="K136" s="16"/>
      <c r="L136" s="16">
        <v>44433.075115</v>
      </c>
      <c r="M136" s="16">
        <v>5331.9690137999996</v>
      </c>
      <c r="N136" s="135"/>
      <c r="O136" s="3"/>
      <c r="P136" s="4"/>
      <c r="Q136" s="4"/>
      <c r="R136" s="286"/>
    </row>
    <row r="137" spans="1:18" ht="27" customHeight="1">
      <c r="A137" s="435"/>
      <c r="B137" s="237" t="s">
        <v>99</v>
      </c>
      <c r="C137" s="153" t="s">
        <v>52</v>
      </c>
      <c r="D137" s="262" t="s">
        <v>9</v>
      </c>
      <c r="E137" s="449"/>
      <c r="F137" s="450"/>
      <c r="G137" s="154">
        <f t="shared" si="95"/>
        <v>38816.688196000003</v>
      </c>
      <c r="H137" s="155">
        <f t="shared" si="90"/>
        <v>4658.0025835200004</v>
      </c>
      <c r="I137" s="6"/>
      <c r="J137" s="10"/>
      <c r="K137" s="16"/>
      <c r="L137" s="16">
        <v>38816.688196000003</v>
      </c>
      <c r="M137" s="16">
        <v>4658.0025835200004</v>
      </c>
      <c r="N137" s="135"/>
      <c r="O137" s="3"/>
      <c r="P137" s="4"/>
      <c r="Q137" s="4"/>
      <c r="R137" s="286"/>
    </row>
    <row r="138" spans="1:18" ht="23.25" customHeight="1">
      <c r="A138" s="435"/>
      <c r="B138" s="237" t="s">
        <v>100</v>
      </c>
      <c r="C138" s="153" t="s">
        <v>53</v>
      </c>
      <c r="D138" s="262" t="s">
        <v>9</v>
      </c>
      <c r="E138" s="449"/>
      <c r="F138" s="450"/>
      <c r="G138" s="154">
        <f t="shared" si="95"/>
        <v>28022.034479999998</v>
      </c>
      <c r="H138" s="155">
        <f t="shared" si="90"/>
        <v>3082.8710000000001</v>
      </c>
      <c r="I138" s="6"/>
      <c r="J138" s="10"/>
      <c r="K138" s="16"/>
      <c r="L138" s="16">
        <v>28022.034479999998</v>
      </c>
      <c r="M138" s="16">
        <v>3082.8710000000001</v>
      </c>
      <c r="N138" s="14"/>
      <c r="O138" s="3"/>
      <c r="P138" s="4"/>
      <c r="Q138" s="4"/>
      <c r="R138" s="286"/>
    </row>
    <row r="139" spans="1:18" ht="151.9" customHeight="1">
      <c r="A139" s="435"/>
      <c r="B139" s="145">
        <v>910</v>
      </c>
      <c r="C139" s="146" t="s">
        <v>153</v>
      </c>
      <c r="D139" s="147" t="s">
        <v>5</v>
      </c>
      <c r="E139" s="444" t="s">
        <v>154</v>
      </c>
      <c r="F139" s="445"/>
      <c r="G139" s="148">
        <f t="shared" si="95"/>
        <v>1508.32572</v>
      </c>
      <c r="H139" s="149">
        <f t="shared" si="90"/>
        <v>165.92092</v>
      </c>
      <c r="I139" s="6"/>
      <c r="J139" s="10"/>
      <c r="K139" s="18"/>
      <c r="L139" s="16">
        <v>1508.32572</v>
      </c>
      <c r="M139" s="16">
        <v>165.92092</v>
      </c>
      <c r="N139" s="135"/>
      <c r="O139" s="3"/>
      <c r="P139" s="4"/>
      <c r="Q139" s="4"/>
      <c r="R139" s="286"/>
    </row>
    <row r="140" spans="1:18" ht="81" customHeight="1">
      <c r="A140" s="435"/>
      <c r="B140" s="145" t="s">
        <v>310</v>
      </c>
      <c r="C140" s="146" t="s">
        <v>311</v>
      </c>
      <c r="D140" s="147" t="s">
        <v>10</v>
      </c>
      <c r="E140" s="444" t="s">
        <v>312</v>
      </c>
      <c r="F140" s="445"/>
      <c r="G140" s="148">
        <f t="shared" ref="G140" si="96">L140*$I$109</f>
        <v>4895</v>
      </c>
      <c r="H140" s="149">
        <f t="shared" ref="H140" si="97">M140*$I$109</f>
        <v>538.45000000000005</v>
      </c>
      <c r="I140" s="6"/>
      <c r="J140" s="10"/>
      <c r="K140" s="18"/>
      <c r="L140" s="16">
        <v>4895</v>
      </c>
      <c r="M140" s="16">
        <v>538.45000000000005</v>
      </c>
      <c r="N140" s="135"/>
      <c r="O140" s="3"/>
      <c r="P140" s="4"/>
      <c r="Q140" s="4"/>
      <c r="R140" s="286"/>
    </row>
    <row r="141" spans="1:18" ht="47.45" customHeight="1">
      <c r="A141" s="436"/>
      <c r="B141" s="150">
        <v>911</v>
      </c>
      <c r="C141" s="151" t="s">
        <v>31</v>
      </c>
      <c r="D141" s="152" t="s">
        <v>20</v>
      </c>
      <c r="E141" s="437" t="s">
        <v>155</v>
      </c>
      <c r="F141" s="437"/>
      <c r="G141" s="148">
        <f>L141*$I$109</f>
        <v>3769.1500000000005</v>
      </c>
      <c r="H141" s="149">
        <f t="shared" si="90"/>
        <v>0</v>
      </c>
      <c r="I141" s="6"/>
      <c r="J141" s="12"/>
      <c r="K141" s="25"/>
      <c r="L141" s="31">
        <v>3769.1500000000005</v>
      </c>
      <c r="M141" s="23">
        <v>0</v>
      </c>
      <c r="N141" s="14"/>
      <c r="O141" s="3"/>
      <c r="P141" s="4"/>
      <c r="Q141" s="4"/>
      <c r="R141" s="286"/>
    </row>
    <row r="142" spans="1:18" ht="43.5" customHeight="1">
      <c r="A142" s="291"/>
      <c r="B142" s="116"/>
      <c r="C142" s="130"/>
      <c r="D142" s="74"/>
      <c r="E142" s="75"/>
      <c r="F142" s="75"/>
      <c r="G142" s="59"/>
      <c r="H142" s="76"/>
      <c r="I142" s="77"/>
      <c r="J142" s="78"/>
      <c r="K142" s="25"/>
      <c r="L142" s="31"/>
      <c r="M142" s="23"/>
      <c r="N142" s="14"/>
      <c r="O142" s="3"/>
      <c r="P142" s="4"/>
      <c r="Q142" s="4"/>
      <c r="R142" s="4"/>
    </row>
    <row r="143" spans="1:18" ht="15.75" customHeight="1">
      <c r="A143" s="68"/>
      <c r="B143" s="466" t="s">
        <v>286</v>
      </c>
      <c r="C143" s="466"/>
      <c r="D143" s="466"/>
      <c r="E143" s="61"/>
      <c r="F143" s="62"/>
      <c r="G143" s="63"/>
      <c r="H143" s="64"/>
      <c r="I143" s="2"/>
      <c r="J143" s="2"/>
      <c r="K143" s="13"/>
      <c r="L143" s="32"/>
      <c r="M143" s="33"/>
      <c r="N143" s="14"/>
      <c r="O143" s="3"/>
      <c r="P143" s="2"/>
      <c r="Q143" s="2"/>
      <c r="R143" s="2"/>
    </row>
    <row r="144" spans="1:18" ht="15.75" customHeight="1">
      <c r="A144" s="60"/>
      <c r="B144" s="117"/>
      <c r="C144" s="131"/>
      <c r="D144" s="65"/>
      <c r="E144" s="62"/>
      <c r="F144" s="62"/>
      <c r="G144" s="63"/>
      <c r="H144" s="64"/>
      <c r="I144" s="2"/>
      <c r="J144" s="2"/>
      <c r="K144" s="13"/>
      <c r="L144" s="32"/>
      <c r="M144" s="33"/>
      <c r="N144" s="14"/>
      <c r="O144" s="3"/>
      <c r="P144" s="2"/>
      <c r="Q144" s="2"/>
      <c r="R144" s="2"/>
    </row>
    <row r="145" spans="2:8" ht="33.6" customHeight="1">
      <c r="B145" s="118">
        <v>1</v>
      </c>
      <c r="C145" s="451" t="s">
        <v>22</v>
      </c>
      <c r="D145" s="452"/>
      <c r="E145" s="452"/>
      <c r="F145" s="452"/>
      <c r="G145" s="452"/>
      <c r="H145" s="453"/>
    </row>
    <row r="146" spans="2:8" ht="81" customHeight="1">
      <c r="B146" s="119">
        <v>2</v>
      </c>
      <c r="C146" s="454" t="s">
        <v>120</v>
      </c>
      <c r="D146" s="455"/>
      <c r="E146" s="455"/>
      <c r="F146" s="455"/>
      <c r="G146" s="455"/>
      <c r="H146" s="456"/>
    </row>
    <row r="147" spans="2:8" ht="30.6" customHeight="1">
      <c r="B147" s="118">
        <v>3</v>
      </c>
      <c r="C147" s="451" t="s">
        <v>23</v>
      </c>
      <c r="D147" s="452"/>
      <c r="E147" s="452"/>
      <c r="F147" s="452"/>
      <c r="G147" s="452"/>
      <c r="H147" s="453"/>
    </row>
    <row r="148" spans="2:8" ht="48" customHeight="1">
      <c r="B148" s="119">
        <v>4</v>
      </c>
      <c r="C148" s="471" t="s">
        <v>121</v>
      </c>
      <c r="D148" s="471"/>
      <c r="E148" s="471"/>
      <c r="F148" s="471"/>
      <c r="G148" s="471"/>
      <c r="H148" s="471"/>
    </row>
    <row r="149" spans="2:8" ht="70.900000000000006" customHeight="1">
      <c r="B149" s="118">
        <v>5</v>
      </c>
      <c r="C149" s="472" t="s">
        <v>34</v>
      </c>
      <c r="D149" s="472"/>
      <c r="E149" s="472"/>
      <c r="F149" s="472"/>
      <c r="G149" s="472"/>
      <c r="H149" s="472"/>
    </row>
    <row r="150" spans="2:8" ht="47.45" customHeight="1">
      <c r="B150" s="119">
        <v>6</v>
      </c>
      <c r="C150" s="473" t="s">
        <v>92</v>
      </c>
      <c r="D150" s="473"/>
      <c r="E150" s="473"/>
      <c r="F150" s="473"/>
      <c r="G150" s="473"/>
      <c r="H150" s="473"/>
    </row>
    <row r="151" spans="2:8" ht="33" customHeight="1">
      <c r="B151" s="120">
        <v>7</v>
      </c>
      <c r="C151" s="474" t="s">
        <v>287</v>
      </c>
      <c r="D151" s="474"/>
      <c r="E151" s="474"/>
      <c r="F151" s="474"/>
      <c r="G151" s="474"/>
      <c r="H151" s="474"/>
    </row>
    <row r="152" spans="2:8">
      <c r="B152" s="121">
        <v>8</v>
      </c>
      <c r="C152" s="475" t="s">
        <v>24</v>
      </c>
      <c r="D152" s="476"/>
      <c r="E152" s="476"/>
      <c r="F152" s="476"/>
      <c r="G152" s="476"/>
      <c r="H152" s="477"/>
    </row>
    <row r="153" spans="2:8">
      <c r="B153" s="122">
        <v>9</v>
      </c>
      <c r="C153" s="478" t="s">
        <v>124</v>
      </c>
      <c r="D153" s="478"/>
      <c r="E153" s="478"/>
      <c r="F153" s="478"/>
      <c r="G153" s="478"/>
      <c r="H153" s="478"/>
    </row>
    <row r="154" spans="2:8" ht="28.15" customHeight="1">
      <c r="B154" s="121">
        <v>10</v>
      </c>
      <c r="C154" s="479" t="s">
        <v>122</v>
      </c>
      <c r="D154" s="480"/>
      <c r="E154" s="480"/>
      <c r="F154" s="480"/>
      <c r="G154" s="480"/>
      <c r="H154" s="480"/>
    </row>
    <row r="155" spans="2:8" ht="27.6" customHeight="1">
      <c r="B155" s="481">
        <v>11</v>
      </c>
      <c r="C155" s="483" t="s">
        <v>48</v>
      </c>
      <c r="D155" s="484"/>
      <c r="E155" s="484"/>
      <c r="F155" s="484"/>
      <c r="G155" s="484"/>
      <c r="H155" s="485"/>
    </row>
    <row r="156" spans="2:8">
      <c r="B156" s="482"/>
      <c r="C156" s="132" t="s">
        <v>38</v>
      </c>
      <c r="D156" s="66"/>
      <c r="E156" s="66"/>
      <c r="F156" s="66"/>
      <c r="G156" s="66"/>
      <c r="H156" s="67"/>
    </row>
    <row r="157" spans="2:8">
      <c r="B157" s="482"/>
      <c r="C157" s="486" t="s">
        <v>125</v>
      </c>
      <c r="D157" s="487"/>
      <c r="E157" s="487"/>
      <c r="F157" s="487"/>
      <c r="G157" s="487"/>
      <c r="H157" s="488"/>
    </row>
    <row r="158" spans="2:8">
      <c r="B158" s="482"/>
      <c r="C158" s="486" t="s">
        <v>126</v>
      </c>
      <c r="D158" s="487"/>
      <c r="E158" s="487"/>
      <c r="F158" s="487"/>
      <c r="G158" s="487"/>
      <c r="H158" s="488"/>
    </row>
    <row r="159" spans="2:8">
      <c r="B159" s="482"/>
      <c r="C159" s="486" t="s">
        <v>127</v>
      </c>
      <c r="D159" s="487"/>
      <c r="E159" s="487"/>
      <c r="F159" s="487"/>
      <c r="G159" s="487"/>
      <c r="H159" s="488"/>
    </row>
    <row r="160" spans="2:8">
      <c r="B160" s="482"/>
      <c r="C160" s="489" t="s">
        <v>128</v>
      </c>
      <c r="D160" s="490"/>
      <c r="E160" s="490"/>
      <c r="F160" s="490"/>
      <c r="G160" s="490"/>
      <c r="H160" s="491"/>
    </row>
    <row r="161" spans="2:8" ht="26.45" customHeight="1">
      <c r="B161" s="144">
        <v>15</v>
      </c>
      <c r="C161" s="467" t="s">
        <v>131</v>
      </c>
      <c r="D161" s="467"/>
      <c r="E161" s="467"/>
      <c r="F161" s="467"/>
      <c r="G161" s="467"/>
      <c r="H161" s="467"/>
    </row>
    <row r="162" spans="2:8" ht="54.6" customHeight="1">
      <c r="B162" s="144">
        <v>16</v>
      </c>
      <c r="C162" s="468" t="s">
        <v>152</v>
      </c>
      <c r="D162" s="468"/>
      <c r="E162" s="468"/>
      <c r="F162" s="468"/>
      <c r="G162" s="468"/>
      <c r="H162" s="468"/>
    </row>
    <row r="163" spans="2:8">
      <c r="B163" s="469">
        <v>17</v>
      </c>
      <c r="C163" s="468" t="s">
        <v>252</v>
      </c>
      <c r="D163" s="468"/>
      <c r="E163" s="468"/>
      <c r="F163" s="468"/>
      <c r="G163" s="468"/>
      <c r="H163" s="468"/>
    </row>
    <row r="164" spans="2:8">
      <c r="B164" s="469"/>
      <c r="C164" s="468"/>
      <c r="D164" s="468"/>
      <c r="E164" s="468"/>
      <c r="F164" s="468"/>
      <c r="G164" s="468"/>
      <c r="H164" s="468"/>
    </row>
    <row r="165" spans="2:8" ht="44.45" customHeight="1">
      <c r="B165" s="144">
        <v>18</v>
      </c>
      <c r="C165" s="470" t="s">
        <v>327</v>
      </c>
      <c r="D165" s="470"/>
      <c r="E165" s="470"/>
      <c r="F165" s="470"/>
      <c r="G165" s="470"/>
      <c r="H165" s="470"/>
    </row>
  </sheetData>
  <sheetProtection formatCells="0" formatColumns="0" formatRows="0" insertColumns="0" insertRows="0" insertHyperlinks="0" deleteColumns="0" deleteRows="0" sort="0" autoFilter="0" pivotTables="0"/>
  <mergeCells count="155">
    <mergeCell ref="A1:E1"/>
    <mergeCell ref="C161:H161"/>
    <mergeCell ref="C162:H162"/>
    <mergeCell ref="B163:B164"/>
    <mergeCell ref="C163:H164"/>
    <mergeCell ref="C165:H165"/>
    <mergeCell ref="C147:H147"/>
    <mergeCell ref="C148:H148"/>
    <mergeCell ref="C149:H149"/>
    <mergeCell ref="C150:H150"/>
    <mergeCell ref="C151:H151"/>
    <mergeCell ref="C152:H152"/>
    <mergeCell ref="C153:H153"/>
    <mergeCell ref="C154:H154"/>
    <mergeCell ref="B155:B160"/>
    <mergeCell ref="C155:H155"/>
    <mergeCell ref="C157:H157"/>
    <mergeCell ref="C158:H158"/>
    <mergeCell ref="C159:H159"/>
    <mergeCell ref="C160:H160"/>
    <mergeCell ref="C145:H145"/>
    <mergeCell ref="C146:H146"/>
    <mergeCell ref="E127:F127"/>
    <mergeCell ref="E140:F140"/>
    <mergeCell ref="E93:F93"/>
    <mergeCell ref="E87:F87"/>
    <mergeCell ref="E133:F133"/>
    <mergeCell ref="E102:F102"/>
    <mergeCell ref="E125:F125"/>
    <mergeCell ref="E126:F126"/>
    <mergeCell ref="E95:F95"/>
    <mergeCell ref="E94:F94"/>
    <mergeCell ref="E97:F97"/>
    <mergeCell ref="E98:F98"/>
    <mergeCell ref="E99:F99"/>
    <mergeCell ref="E105:F105"/>
    <mergeCell ref="E106:F106"/>
    <mergeCell ref="E107:F107"/>
    <mergeCell ref="B143:D143"/>
    <mergeCell ref="E112:F112"/>
    <mergeCell ref="E113:F113"/>
    <mergeCell ref="E114:F114"/>
    <mergeCell ref="E115:F115"/>
    <mergeCell ref="E122:F122"/>
    <mergeCell ref="P128:Q128"/>
    <mergeCell ref="P131:Q131"/>
    <mergeCell ref="P132:Q132"/>
    <mergeCell ref="E128:F128"/>
    <mergeCell ref="E139:F139"/>
    <mergeCell ref="E129:F129"/>
    <mergeCell ref="E130:F130"/>
    <mergeCell ref="E131:F131"/>
    <mergeCell ref="E132:F132"/>
    <mergeCell ref="E134:F134"/>
    <mergeCell ref="E135:F135"/>
    <mergeCell ref="E136:F136"/>
    <mergeCell ref="E137:F137"/>
    <mergeCell ref="E138:F138"/>
    <mergeCell ref="E121:F121"/>
    <mergeCell ref="E101:F101"/>
    <mergeCell ref="I103:J103"/>
    <mergeCell ref="I59:J59"/>
    <mergeCell ref="L103:M103"/>
    <mergeCell ref="I104:J104"/>
    <mergeCell ref="A103:F104"/>
    <mergeCell ref="G104:H104"/>
    <mergeCell ref="G103:H103"/>
    <mergeCell ref="A110:A141"/>
    <mergeCell ref="E141:F141"/>
    <mergeCell ref="E110:F110"/>
    <mergeCell ref="E111:F111"/>
    <mergeCell ref="E124:F124"/>
    <mergeCell ref="I58:J58"/>
    <mergeCell ref="A58:F59"/>
    <mergeCell ref="G59:H59"/>
    <mergeCell ref="G58:H58"/>
    <mergeCell ref="E60:F60"/>
    <mergeCell ref="E61:F61"/>
    <mergeCell ref="A60:A93"/>
    <mergeCell ref="E123:F123"/>
    <mergeCell ref="A105:A107"/>
    <mergeCell ref="E100:F100"/>
    <mergeCell ref="E66:F66"/>
    <mergeCell ref="E80:F80"/>
    <mergeCell ref="E81:F81"/>
    <mergeCell ref="E85:F85"/>
    <mergeCell ref="E86:F86"/>
    <mergeCell ref="E84:F84"/>
    <mergeCell ref="E83:F83"/>
    <mergeCell ref="E76:F76"/>
    <mergeCell ref="E92:F92"/>
    <mergeCell ref="E116:F116"/>
    <mergeCell ref="E117:F117"/>
    <mergeCell ref="E118:F118"/>
    <mergeCell ref="E119:F119"/>
    <mergeCell ref="E120:F120"/>
    <mergeCell ref="G40:H40"/>
    <mergeCell ref="I7:I10"/>
    <mergeCell ref="J7:J10"/>
    <mergeCell ref="B9:B10"/>
    <mergeCell ref="C9:C10"/>
    <mergeCell ref="D9:D10"/>
    <mergeCell ref="E9:E10"/>
    <mergeCell ref="F9:H9"/>
    <mergeCell ref="F10:G10"/>
    <mergeCell ref="I11:J11"/>
    <mergeCell ref="G11:H11"/>
    <mergeCell ref="I12:J12"/>
    <mergeCell ref="G12:H12"/>
    <mergeCell ref="L11:M11"/>
    <mergeCell ref="I108:J108"/>
    <mergeCell ref="E33:F33"/>
    <mergeCell ref="E38:F38"/>
    <mergeCell ref="E62:F62"/>
    <mergeCell ref="E63:F63"/>
    <mergeCell ref="E64:F64"/>
    <mergeCell ref="E67:F67"/>
    <mergeCell ref="E68:F68"/>
    <mergeCell ref="E69:F69"/>
    <mergeCell ref="E70:F70"/>
    <mergeCell ref="E71:F71"/>
    <mergeCell ref="E72:F72"/>
    <mergeCell ref="E73:F73"/>
    <mergeCell ref="E74:F74"/>
    <mergeCell ref="E75:F75"/>
    <mergeCell ref="G108:H108"/>
    <mergeCell ref="E65:F65"/>
    <mergeCell ref="B13:F13"/>
    <mergeCell ref="B39:F39"/>
    <mergeCell ref="E88:F88"/>
    <mergeCell ref="E89:F89"/>
    <mergeCell ref="E90:F90"/>
    <mergeCell ref="L58:M58"/>
    <mergeCell ref="F3:H3"/>
    <mergeCell ref="E34:F37"/>
    <mergeCell ref="E77:F77"/>
    <mergeCell ref="E79:F79"/>
    <mergeCell ref="E78:F78"/>
    <mergeCell ref="E91:F91"/>
    <mergeCell ref="A108:F109"/>
    <mergeCell ref="E96:F96"/>
    <mergeCell ref="G109:H109"/>
    <mergeCell ref="E82:F82"/>
    <mergeCell ref="A3:C5"/>
    <mergeCell ref="D3:D5"/>
    <mergeCell ref="A6:B6"/>
    <mergeCell ref="C6:H6"/>
    <mergeCell ref="A7:H8"/>
    <mergeCell ref="G14:H14"/>
    <mergeCell ref="E4:H4"/>
    <mergeCell ref="F5:H5"/>
    <mergeCell ref="B32:F32"/>
    <mergeCell ref="A11:E12"/>
    <mergeCell ref="A9:A10"/>
    <mergeCell ref="A14:A57"/>
  </mergeCells>
  <pageMargins left="0.19685039370078741" right="0.19685039370078741" top="0.15748031496062992" bottom="0.27559055118110237" header="0.31496062992125984" footer="0.31496062992125984"/>
  <pageSetup paperSize="9" scale="59" fitToHeight="0" orientation="portrait" r:id="rId1"/>
  <headerFooter>
    <oddFooter>&amp;C&amp;P из &amp;N</oddFooter>
  </headerFooter>
  <ignoredErrors>
    <ignoredError sqref="B128"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90"/>
  <sheetViews>
    <sheetView topLeftCell="C20" workbookViewId="0">
      <selection activeCell="N22" sqref="N22"/>
    </sheetView>
  </sheetViews>
  <sheetFormatPr defaultRowHeight="15"/>
  <cols>
    <col min="5" max="5" width="15" customWidth="1"/>
    <col min="6" max="6" width="15" style="1" customWidth="1"/>
    <col min="7" max="7" width="10.85546875" customWidth="1"/>
    <col min="8" max="8" width="10.85546875" style="1" customWidth="1"/>
    <col min="9" max="9" width="18.42578125" customWidth="1"/>
    <col min="10" max="10" width="18.42578125" style="1" customWidth="1"/>
    <col min="11" max="11" width="19.140625" customWidth="1"/>
    <col min="12" max="12" width="11.42578125" style="1" customWidth="1"/>
    <col min="13" max="13" width="11.42578125" customWidth="1"/>
    <col min="14" max="14" width="13" customWidth="1"/>
  </cols>
  <sheetData>
    <row r="7" spans="3:19">
      <c r="P7" s="492" t="s">
        <v>113</v>
      </c>
      <c r="Q7" s="492"/>
      <c r="R7" s="492"/>
    </row>
    <row r="9" spans="3:19">
      <c r="E9" t="s">
        <v>107</v>
      </c>
      <c r="F9" s="1" t="s">
        <v>112</v>
      </c>
      <c r="G9" t="s">
        <v>108</v>
      </c>
      <c r="H9" s="1" t="s">
        <v>112</v>
      </c>
      <c r="I9" t="s">
        <v>109</v>
      </c>
      <c r="J9" s="1" t="s">
        <v>112</v>
      </c>
      <c r="K9" t="s">
        <v>110</v>
      </c>
      <c r="L9" s="1" t="s">
        <v>112</v>
      </c>
      <c r="N9" t="s">
        <v>111</v>
      </c>
    </row>
    <row r="10" spans="3:19">
      <c r="C10">
        <v>4</v>
      </c>
      <c r="E10" s="45"/>
      <c r="F10" s="45"/>
      <c r="G10" s="45"/>
      <c r="H10" s="45"/>
      <c r="I10" s="45">
        <v>19749.400000000001</v>
      </c>
      <c r="J10" s="45">
        <f>I13/I10</f>
        <v>1.450261780104712</v>
      </c>
      <c r="K10" s="45"/>
      <c r="L10" s="45"/>
      <c r="P10" s="45"/>
      <c r="Q10" s="45"/>
      <c r="R10" s="45"/>
      <c r="S10" s="45"/>
    </row>
    <row r="11" spans="3:19">
      <c r="C11">
        <v>8</v>
      </c>
      <c r="E11" s="45">
        <v>22582.560000000001</v>
      </c>
      <c r="F11" s="45">
        <f>E13/E11</f>
        <v>1.3965201465201464</v>
      </c>
      <c r="G11" s="45"/>
      <c r="H11" s="45"/>
      <c r="I11" s="45">
        <v>22131.360000000001</v>
      </c>
      <c r="J11" s="45">
        <f>I13/I11</f>
        <v>1.2941726129799525</v>
      </c>
      <c r="K11" s="45">
        <v>49300</v>
      </c>
      <c r="L11" s="45">
        <f>K13/K11</f>
        <v>1.0286004056795133</v>
      </c>
      <c r="M11" s="45">
        <v>68958.399999999994</v>
      </c>
      <c r="N11" s="45">
        <v>25643.200000000001</v>
      </c>
      <c r="P11" s="45">
        <v>902.59</v>
      </c>
      <c r="Q11" s="45">
        <f>P13/P11</f>
        <v>1.3198462203215191</v>
      </c>
      <c r="R11" s="45">
        <v>635.03</v>
      </c>
      <c r="S11" s="45">
        <f>R13/R11</f>
        <v>1.331165456750075</v>
      </c>
    </row>
    <row r="12" spans="3:19">
      <c r="C12">
        <v>12</v>
      </c>
      <c r="E12" s="45"/>
      <c r="F12" s="45"/>
      <c r="G12" s="45">
        <v>32476.6</v>
      </c>
      <c r="H12" s="45">
        <f>G13/G12</f>
        <v>1.0825024787077466</v>
      </c>
      <c r="I12" s="45">
        <v>25436.400000000001</v>
      </c>
      <c r="J12" s="45">
        <f>I13/I12</f>
        <v>1.1260162601626016</v>
      </c>
      <c r="K12" s="45"/>
      <c r="L12" s="45"/>
      <c r="N12" s="45"/>
      <c r="P12" s="45"/>
      <c r="Q12" s="45"/>
      <c r="R12" s="45"/>
      <c r="S12" s="45"/>
    </row>
    <row r="13" spans="3:19">
      <c r="C13" s="46">
        <v>16</v>
      </c>
      <c r="D13" s="46"/>
      <c r="E13" s="47">
        <v>31537</v>
      </c>
      <c r="F13" s="47">
        <v>1</v>
      </c>
      <c r="G13" s="47">
        <v>35156</v>
      </c>
      <c r="H13" s="47">
        <v>1</v>
      </c>
      <c r="I13" s="47">
        <v>28641.8</v>
      </c>
      <c r="J13" s="47">
        <v>1</v>
      </c>
      <c r="K13" s="47">
        <v>50710</v>
      </c>
      <c r="L13" s="47">
        <v>1</v>
      </c>
      <c r="M13" s="46"/>
      <c r="N13" s="47"/>
      <c r="O13" s="46"/>
      <c r="P13" s="47">
        <v>1191.28</v>
      </c>
      <c r="Q13" s="47">
        <v>1</v>
      </c>
      <c r="R13" s="47">
        <v>845.33</v>
      </c>
      <c r="S13" s="47">
        <v>1</v>
      </c>
    </row>
    <row r="14" spans="3:19">
      <c r="C14">
        <v>24</v>
      </c>
      <c r="E14" s="45">
        <v>37741</v>
      </c>
      <c r="F14" s="45">
        <f>E16/E14</f>
        <v>1.4684184308841843</v>
      </c>
      <c r="G14" s="45">
        <v>40765.919999999998</v>
      </c>
      <c r="H14" s="45">
        <f>G16/G14</f>
        <v>1.6555294226157535</v>
      </c>
      <c r="I14" s="45">
        <v>34535.599999999999</v>
      </c>
      <c r="J14" s="45">
        <f>I16/I14</f>
        <v>1.5299401197604792</v>
      </c>
      <c r="K14" s="45"/>
      <c r="L14" s="45"/>
      <c r="N14" s="45"/>
      <c r="P14" s="45">
        <v>1243.31</v>
      </c>
      <c r="Q14" s="45">
        <f>P16/P14</f>
        <v>1.5797347403302475</v>
      </c>
      <c r="R14" s="45">
        <v>1114.01</v>
      </c>
      <c r="S14" s="45">
        <f>R16/R14</f>
        <v>1.915440615434332</v>
      </c>
    </row>
    <row r="15" spans="3:19">
      <c r="C15">
        <v>32</v>
      </c>
      <c r="E15" s="45">
        <v>44770.32</v>
      </c>
      <c r="F15" s="45">
        <f>E16/E15</f>
        <v>1.2378642815150751</v>
      </c>
      <c r="G15" s="45">
        <v>48831.12</v>
      </c>
      <c r="H15" s="45">
        <f>G16/G15</f>
        <v>1.3820936320936319</v>
      </c>
      <c r="I15" s="45">
        <v>40429.4</v>
      </c>
      <c r="J15" s="45">
        <f>I16/I15</f>
        <v>1.3069053708439897</v>
      </c>
      <c r="K15" s="45">
        <v>53899</v>
      </c>
      <c r="L15" s="45"/>
      <c r="N15" s="45"/>
      <c r="P15" s="45">
        <v>1321.65</v>
      </c>
      <c r="Q15" s="45">
        <f>P16/P15</f>
        <v>1.4860969242991713</v>
      </c>
      <c r="R15" s="45">
        <v>1350.96</v>
      </c>
      <c r="S15" s="45">
        <f>R16/R15</f>
        <v>1.5794842186297153</v>
      </c>
    </row>
    <row r="16" spans="3:19">
      <c r="C16" s="46">
        <v>48</v>
      </c>
      <c r="D16" s="46"/>
      <c r="E16" s="47">
        <v>55419.58</v>
      </c>
      <c r="F16" s="47">
        <v>1</v>
      </c>
      <c r="G16" s="47">
        <v>67489.179999999993</v>
      </c>
      <c r="H16" s="47">
        <v>1</v>
      </c>
      <c r="I16" s="47">
        <v>52837.4</v>
      </c>
      <c r="J16" s="47">
        <v>1</v>
      </c>
      <c r="K16" s="47"/>
      <c r="L16" s="47"/>
      <c r="M16" s="46"/>
      <c r="N16" s="47">
        <v>44533.440000000002</v>
      </c>
      <c r="O16" s="46"/>
      <c r="P16" s="47">
        <v>1964.1</v>
      </c>
      <c r="Q16" s="47">
        <v>1</v>
      </c>
      <c r="R16" s="47">
        <v>2133.8200000000002</v>
      </c>
      <c r="S16" s="47">
        <v>1</v>
      </c>
    </row>
    <row r="17" spans="3:19">
      <c r="C17">
        <v>64</v>
      </c>
      <c r="E17" s="45">
        <v>67520.2</v>
      </c>
      <c r="F17" s="45">
        <f>E16/E17</f>
        <v>0.82078518724766814</v>
      </c>
      <c r="G17" s="45">
        <v>79928.2</v>
      </c>
      <c r="H17" s="45">
        <f>G16/G17</f>
        <v>0.84437257438551094</v>
      </c>
      <c r="I17" s="45"/>
      <c r="J17" s="45"/>
      <c r="K17" s="45">
        <v>87242</v>
      </c>
      <c r="L17" s="45"/>
      <c r="N17" s="45"/>
      <c r="P17" s="45">
        <v>4263.93</v>
      </c>
      <c r="Q17" s="45"/>
      <c r="R17" s="45">
        <v>2791.69</v>
      </c>
      <c r="S17" s="45"/>
    </row>
    <row r="18" spans="3:19">
      <c r="C18">
        <v>72</v>
      </c>
      <c r="E18" s="45">
        <v>72079.199999999997</v>
      </c>
      <c r="F18" s="45">
        <f>E16/E18</f>
        <v>0.76887063119457488</v>
      </c>
      <c r="G18" s="45"/>
      <c r="H18" s="45"/>
      <c r="I18" s="45"/>
      <c r="J18" s="45"/>
      <c r="K18" s="45"/>
      <c r="L18" s="45"/>
      <c r="N18" s="45"/>
      <c r="P18" s="45"/>
      <c r="Q18" s="45"/>
      <c r="R18" s="45"/>
      <c r="S18" s="45"/>
    </row>
    <row r="19" spans="3:19">
      <c r="C19">
        <v>96</v>
      </c>
      <c r="E19" s="45">
        <v>88710.56</v>
      </c>
      <c r="F19" s="45">
        <f>E16/E19</f>
        <v>0.62472359547724654</v>
      </c>
      <c r="G19" s="45">
        <v>104227.2</v>
      </c>
      <c r="H19" s="45">
        <f>G16/G19</f>
        <v>0.64751984126984119</v>
      </c>
      <c r="I19" s="45">
        <v>89958</v>
      </c>
      <c r="J19" s="45">
        <f>I16/I19</f>
        <v>0.58735632183908049</v>
      </c>
      <c r="K19" s="45"/>
      <c r="L19" s="45"/>
      <c r="N19" s="45"/>
      <c r="P19" s="45">
        <v>4514.21</v>
      </c>
      <c r="Q19" s="45"/>
      <c r="R19" s="45">
        <v>3896.54</v>
      </c>
      <c r="S19" s="45"/>
    </row>
    <row r="20" spans="3:19">
      <c r="N20" s="45"/>
      <c r="P20" s="45"/>
      <c r="Q20" s="45"/>
      <c r="R20" s="45"/>
      <c r="S20" s="45"/>
    </row>
    <row r="21" spans="3:19">
      <c r="N21" s="45"/>
      <c r="P21" s="45"/>
      <c r="Q21" s="45"/>
      <c r="R21" s="45"/>
      <c r="S21" s="45"/>
    </row>
    <row r="22" spans="3:19">
      <c r="N22" s="45"/>
      <c r="P22" s="45"/>
      <c r="Q22" s="45"/>
      <c r="R22" s="45"/>
      <c r="S22" s="45"/>
    </row>
    <row r="23" spans="3:19">
      <c r="N23" s="45"/>
      <c r="P23" s="45"/>
      <c r="Q23" s="45"/>
      <c r="R23" s="45"/>
      <c r="S23" s="45"/>
    </row>
    <row r="24" spans="3:19">
      <c r="I24">
        <v>27444.05</v>
      </c>
      <c r="K24" s="45">
        <f>G16+P16-G14-P14</f>
        <v>27444.05</v>
      </c>
      <c r="N24" s="45"/>
      <c r="P24" s="45"/>
      <c r="Q24" s="45"/>
      <c r="R24" s="45"/>
      <c r="S24" s="45"/>
    </row>
    <row r="25" spans="3:19">
      <c r="E25" s="45">
        <f>E16/E13</f>
        <v>1.7572876304023846</v>
      </c>
      <c r="F25" s="45"/>
      <c r="G25" s="45"/>
      <c r="H25" s="45"/>
      <c r="I25" s="45">
        <f>I13/I11</f>
        <v>1.2941726129799525</v>
      </c>
      <c r="J25" s="45"/>
      <c r="K25" s="45">
        <f>G16+P16-G15-P15</f>
        <v>19300.509999999995</v>
      </c>
      <c r="L25" s="45"/>
      <c r="M25" s="45"/>
      <c r="N25" s="45"/>
      <c r="O25" s="45"/>
      <c r="P25" s="45"/>
      <c r="Q25" s="45"/>
      <c r="R25" s="45"/>
      <c r="S25" s="45"/>
    </row>
    <row r="26" spans="3:19">
      <c r="E26" s="45"/>
      <c r="F26" s="45"/>
      <c r="G26" s="45"/>
      <c r="H26" s="45"/>
      <c r="I26" s="45">
        <v>18399.37</v>
      </c>
      <c r="J26" s="45"/>
      <c r="K26" s="45">
        <f>G13+P13-G12-P13</f>
        <v>2679.4000000000005</v>
      </c>
      <c r="L26" s="45"/>
      <c r="M26" s="45"/>
      <c r="N26" s="45"/>
      <c r="O26" s="45"/>
      <c r="P26" s="45"/>
      <c r="Q26" s="45"/>
      <c r="R26" s="45"/>
      <c r="S26" s="45"/>
    </row>
    <row r="27" spans="3:19">
      <c r="E27" s="45"/>
      <c r="F27" s="45"/>
      <c r="G27" s="45"/>
      <c r="H27" s="45"/>
      <c r="I27" s="45">
        <v>19300.509999999998</v>
      </c>
      <c r="J27" s="45"/>
      <c r="K27" s="45">
        <f>E16+P16-E14-P14</f>
        <v>18399.37</v>
      </c>
      <c r="L27" s="45"/>
      <c r="M27" s="45"/>
      <c r="N27" s="45"/>
      <c r="O27" s="45"/>
      <c r="P27" s="45"/>
      <c r="Q27" s="45"/>
      <c r="R27" s="45"/>
      <c r="S27" s="45"/>
    </row>
    <row r="28" spans="3:19">
      <c r="E28" s="45"/>
      <c r="F28" s="45"/>
      <c r="G28" s="45"/>
      <c r="H28" s="45"/>
      <c r="I28" s="45">
        <v>3205.4</v>
      </c>
      <c r="J28" s="45"/>
      <c r="K28" s="45">
        <f>I13+P13-I12-P13</f>
        <v>3205.3999999999969</v>
      </c>
      <c r="L28" s="45"/>
      <c r="M28" s="45"/>
      <c r="N28" s="45"/>
      <c r="O28" s="45"/>
      <c r="P28" s="45"/>
      <c r="Q28" s="45"/>
      <c r="R28" s="45"/>
      <c r="S28" s="45"/>
    </row>
    <row r="29" spans="3:19">
      <c r="E29" s="45"/>
      <c r="F29" s="45"/>
      <c r="G29" s="45"/>
      <c r="H29" s="45"/>
      <c r="I29" s="45"/>
      <c r="J29" s="45"/>
      <c r="K29" s="45">
        <f>I13+P13-I11-P11</f>
        <v>6799.1299999999974</v>
      </c>
      <c r="L29" s="45"/>
      <c r="M29" s="45"/>
      <c r="N29" s="45"/>
      <c r="O29" s="45"/>
      <c r="P29" s="45"/>
      <c r="Q29" s="45"/>
      <c r="R29" s="45"/>
      <c r="S29" s="45"/>
    </row>
    <row r="30" spans="3:19">
      <c r="E30" s="45"/>
      <c r="F30" s="45"/>
      <c r="G30" s="45"/>
      <c r="H30" s="45"/>
      <c r="I30" s="45">
        <v>11291.71</v>
      </c>
      <c r="J30" s="45"/>
      <c r="K30" s="45">
        <f>E13+P13-E11-P11</f>
        <v>9243.1299999999974</v>
      </c>
      <c r="L30" s="45"/>
      <c r="M30" s="45"/>
      <c r="N30" s="45"/>
      <c r="O30" s="45"/>
      <c r="P30" s="45"/>
      <c r="Q30" s="45"/>
      <c r="R30" s="45"/>
      <c r="S30" s="45"/>
    </row>
    <row r="31" spans="3:19">
      <c r="E31" s="45"/>
      <c r="F31" s="45"/>
      <c r="G31" s="45"/>
      <c r="H31" s="45"/>
      <c r="I31" s="45">
        <f>I16+P16-I15-P15</f>
        <v>13050.449999999999</v>
      </c>
      <c r="J31" s="45"/>
      <c r="K31" s="45"/>
      <c r="L31" s="45"/>
      <c r="M31" s="45"/>
      <c r="N31" s="45"/>
      <c r="O31" s="45"/>
    </row>
    <row r="32" spans="3:19">
      <c r="E32" s="45"/>
      <c r="F32" s="45"/>
      <c r="G32" s="45"/>
      <c r="H32" s="45"/>
      <c r="I32" s="45"/>
      <c r="J32" s="45"/>
      <c r="K32" s="45">
        <f>I13+P13-I10-P11</f>
        <v>9181.0899999999965</v>
      </c>
      <c r="L32" s="45"/>
      <c r="M32" s="45"/>
      <c r="N32" s="45"/>
      <c r="O32" s="45"/>
    </row>
    <row r="33" spans="5:15">
      <c r="E33" s="45"/>
      <c r="F33" s="45"/>
      <c r="G33" s="45"/>
      <c r="H33" s="45"/>
      <c r="I33" s="45">
        <v>9243.1299999999992</v>
      </c>
      <c r="J33" s="45"/>
      <c r="K33" s="45"/>
      <c r="L33" s="45"/>
      <c r="M33" s="45"/>
      <c r="N33" s="45"/>
      <c r="O33" s="45"/>
    </row>
    <row r="34" spans="5:15">
      <c r="E34" s="45"/>
      <c r="F34" s="45"/>
      <c r="G34" s="45"/>
      <c r="H34" s="45"/>
      <c r="I34" s="45">
        <v>6799.13</v>
      </c>
      <c r="J34" s="45"/>
      <c r="K34" s="45">
        <f>E16+P16-E15-P15</f>
        <v>11291.710000000001</v>
      </c>
      <c r="L34" s="45"/>
      <c r="M34" s="45"/>
      <c r="N34" s="45"/>
      <c r="O34" s="45"/>
    </row>
    <row r="35" spans="5:15">
      <c r="E35" s="45"/>
      <c r="F35" s="45"/>
      <c r="G35" s="45"/>
      <c r="H35" s="45"/>
      <c r="I35" s="45"/>
      <c r="J35" s="45"/>
      <c r="K35" s="45"/>
      <c r="L35" s="45"/>
      <c r="M35" s="45"/>
      <c r="N35" s="45"/>
      <c r="O35" s="45"/>
    </row>
    <row r="36" spans="5:15">
      <c r="E36" s="45"/>
      <c r="F36" s="45"/>
      <c r="G36" s="45"/>
      <c r="H36" s="45"/>
      <c r="I36" s="45">
        <v>9181.09</v>
      </c>
      <c r="J36" s="45"/>
      <c r="K36" s="45">
        <f>I16+P16-I14-P14</f>
        <v>19022.59</v>
      </c>
      <c r="L36" s="45"/>
      <c r="M36" s="45"/>
      <c r="N36" s="45"/>
      <c r="O36" s="45"/>
    </row>
    <row r="38" spans="5:15">
      <c r="I38">
        <v>13050.45</v>
      </c>
    </row>
    <row r="39" spans="5:15">
      <c r="I39">
        <v>19022.59</v>
      </c>
    </row>
    <row r="41" spans="5:15">
      <c r="I41">
        <v>2679.4</v>
      </c>
    </row>
    <row r="90" spans="12:12">
      <c r="L90" s="1">
        <f>L92</f>
        <v>0</v>
      </c>
    </row>
  </sheetData>
  <mergeCells count="1">
    <mergeCell ref="P7:R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5e6c0303-ad91-48bf-9137-7f71397ddaf7">FWXPAAYJEK5K-13-866</_dlc_DocId>
    <_dlc_DocIdUrl xmlns="5e6c0303-ad91-48bf-9137-7f71397ddaf7">
      <Url>http://sps.bis.bashtel.ru/ts/oks/_layouts/15/DocIdRedir.aspx?ID=FWXPAAYJEK5K-13-866</Url>
      <Description>FWXPAAYJEK5K-13-866</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Документ" ma:contentTypeID="0x0101003DB32614A8CA5645998060F890075BA2" ma:contentTypeVersion="1" ma:contentTypeDescription="Создание документа." ma:contentTypeScope="" ma:versionID="3ad6f12bd4605a09c16bc6b1afc65a47">
  <xsd:schema xmlns:xsd="http://www.w3.org/2001/XMLSchema" xmlns:xs="http://www.w3.org/2001/XMLSchema" xmlns:p="http://schemas.microsoft.com/office/2006/metadata/properties" xmlns:ns2="5e6c0303-ad91-48bf-9137-7f71397ddaf7" targetNamespace="http://schemas.microsoft.com/office/2006/metadata/properties" ma:root="true" ma:fieldsID="d2a76e79dce9092fa0f39d6f90b8fe75" ns2:_="">
    <xsd:import namespace="5e6c0303-ad91-48bf-9137-7f71397ddaf7"/>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c0303-ad91-48bf-9137-7f71397ddaf7" elementFormDefault="qualified">
    <xsd:import namespace="http://schemas.microsoft.com/office/2006/documentManagement/types"/>
    <xsd:import namespace="http://schemas.microsoft.com/office/infopath/2007/PartnerControls"/>
    <xsd:element name="_dlc_DocId" ma:index="8" nillable="true" ma:displayName="Значение идентификатора документа" ma:description="Значение идентификатора документа, присвоенного данному элементу." ma:internalName="_dlc_DocId" ma:readOnly="true">
      <xsd:simpleType>
        <xsd:restriction base="dms:Text"/>
      </xsd:simpleType>
    </xsd:element>
    <xsd:element name="_dlc_DocIdUrl" ma:index="9" nillable="true" ma:displayName="Идентификатор документа" ma:description="Постоянная ссылка на этот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0F87C2-439D-4D0E-BA5D-26B2858DF7AC}">
  <ds:schemaRefs>
    <ds:schemaRef ds:uri="http://purl.org/dc/elements/1.1/"/>
    <ds:schemaRef ds:uri="http://schemas.microsoft.com/office/2006/documentManagement/types"/>
    <ds:schemaRef ds:uri="http://www.w3.org/XML/1998/namespace"/>
    <ds:schemaRef ds:uri="http://purl.org/dc/terms/"/>
    <ds:schemaRef ds:uri="http://schemas.microsoft.com/office/infopath/2007/PartnerControls"/>
    <ds:schemaRef ds:uri="http://purl.org/dc/dcmitype/"/>
    <ds:schemaRef ds:uri="http://schemas.openxmlformats.org/package/2006/metadata/core-properties"/>
    <ds:schemaRef ds:uri="5e6c0303-ad91-48bf-9137-7f71397ddaf7"/>
    <ds:schemaRef ds:uri="http://schemas.microsoft.com/office/2006/metadata/properties"/>
  </ds:schemaRefs>
</ds:datastoreItem>
</file>

<file path=customXml/itemProps2.xml><?xml version="1.0" encoding="utf-8"?>
<ds:datastoreItem xmlns:ds="http://schemas.openxmlformats.org/officeDocument/2006/customXml" ds:itemID="{2E1C2DD0-E322-465F-9290-4FDFEEE46501}">
  <ds:schemaRefs>
    <ds:schemaRef ds:uri="http://schemas.microsoft.com/sharepoint/events"/>
  </ds:schemaRefs>
</ds:datastoreItem>
</file>

<file path=customXml/itemProps3.xml><?xml version="1.0" encoding="utf-8"?>
<ds:datastoreItem xmlns:ds="http://schemas.openxmlformats.org/officeDocument/2006/customXml" ds:itemID="{29D97625-F1E8-4C21-BD14-46FE0B5140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c0303-ad91-48bf-9137-7f71397dda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5305152-5995-4C17-BFC2-0E329D8BA51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FTTB-3 этап</vt:lpstr>
      <vt:lpstr>Лист1</vt:lpstr>
      <vt:lpstr>'FTTB-3 этап'!Область_печати</vt:lpstr>
    </vt:vector>
  </TitlesOfParts>
  <Company>ПАО Башинформсвязь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УР 2018</dc:title>
  <dc:creator>ОСТИ ПАО Башинформвязь</dc:creator>
  <dc:description>ОСТИ</dc:description>
  <cp:lastModifiedBy>Данилова Татьяна Владимировна</cp:lastModifiedBy>
  <cp:lastPrinted>2018-05-30T11:55:23Z</cp:lastPrinted>
  <dcterms:created xsi:type="dcterms:W3CDTF">2015-10-20T08:32:48Z</dcterms:created>
  <dcterms:modified xsi:type="dcterms:W3CDTF">2019-02-08T10:30:23Z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60656cd6-5ac2-4f33-bb15-57a5a37ce009</vt:lpwstr>
  </property>
  <property fmtid="{D5CDD505-2E9C-101B-9397-08002B2CF9AE}" pid="3" name="ContentTypeId">
    <vt:lpwstr>0x0101003DB32614A8CA5645998060F890075BA2</vt:lpwstr>
  </property>
</Properties>
</file>